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ranta - prace\pomucky\moje vzory\Finance\"/>
    </mc:Choice>
  </mc:AlternateContent>
  <xr:revisionPtr revIDLastSave="0" documentId="13_ncr:1_{24EED40C-46F9-43AC-BC1A-4F0AEDDDFDF3}" xr6:coauthVersionLast="47" xr6:coauthVersionMax="47" xr10:uidLastSave="{00000000-0000-0000-0000-000000000000}"/>
  <bookViews>
    <workbookView xWindow="-108" yWindow="-108" windowWidth="23256" windowHeight="12720" xr2:uid="{AAA742FE-98C4-469B-87CF-C98AA5C2BE52}"/>
  </bookViews>
  <sheets>
    <sheet name="Hypotéka" sheetId="1" r:id="rId1"/>
    <sheet name="vzorce" sheetId="2" state="hidden" r:id="rId2"/>
    <sheet name="hypo-datagraf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3" i="1"/>
  <c r="C5" i="2"/>
  <c r="J8" i="1"/>
  <c r="B3" i="2" s="1"/>
  <c r="C3" i="2" s="1"/>
  <c r="B2" i="2"/>
  <c r="C2" i="2" s="1"/>
  <c r="O8" i="1"/>
  <c r="E8" i="1"/>
  <c r="G8" i="1" s="1"/>
  <c r="G7" i="1"/>
  <c r="O14" i="1" l="1"/>
  <c r="D3" i="2"/>
  <c r="A10" i="2" s="1"/>
  <c r="I10" i="2" l="1"/>
  <c r="H10" i="2"/>
  <c r="D10" i="2"/>
  <c r="E10" i="2" s="1"/>
  <c r="L10" i="2" s="1"/>
  <c r="B2" i="3" s="1"/>
  <c r="C10" i="2"/>
  <c r="B10" i="2"/>
  <c r="A2" i="3" s="1"/>
  <c r="A11" i="2"/>
  <c r="F10" i="2" l="1"/>
  <c r="M10" i="2" s="1"/>
  <c r="C2" i="3" s="1"/>
  <c r="I11" i="2"/>
  <c r="H11" i="2"/>
  <c r="D11" i="2"/>
  <c r="E11" i="2" s="1"/>
  <c r="L11" i="2" s="1"/>
  <c r="B3" i="3" s="1"/>
  <c r="C11" i="2"/>
  <c r="B11" i="2"/>
  <c r="A3" i="3" s="1"/>
  <c r="A12" i="2"/>
  <c r="F11" i="2" l="1"/>
  <c r="I12" i="2"/>
  <c r="H12" i="2"/>
  <c r="G10" i="2"/>
  <c r="N10" i="2" s="1"/>
  <c r="D2" i="3" s="1"/>
  <c r="D12" i="2"/>
  <c r="E12" i="2" s="1"/>
  <c r="L12" i="2" s="1"/>
  <c r="B4" i="3" s="1"/>
  <c r="C12" i="2"/>
  <c r="B12" i="2"/>
  <c r="A4" i="3" s="1"/>
  <c r="A13" i="2"/>
  <c r="G11" i="2" l="1"/>
  <c r="M11" i="2"/>
  <c r="C3" i="3" s="1"/>
  <c r="I13" i="2"/>
  <c r="H13" i="2"/>
  <c r="F12" i="2"/>
  <c r="J10" i="2"/>
  <c r="E20" i="1" s="1"/>
  <c r="A14" i="2"/>
  <c r="D13" i="2"/>
  <c r="E13" i="2" s="1"/>
  <c r="L13" i="2" s="1"/>
  <c r="B5" i="3" s="1"/>
  <c r="C13" i="2"/>
  <c r="B13" i="2"/>
  <c r="A5" i="3" s="1"/>
  <c r="M12" i="2" l="1"/>
  <c r="C4" i="3" s="1"/>
  <c r="J11" i="2"/>
  <c r="N11" i="2"/>
  <c r="D3" i="3" s="1"/>
  <c r="F13" i="2"/>
  <c r="G13" i="2" s="1"/>
  <c r="J13" i="2" s="1"/>
  <c r="D14" i="2"/>
  <c r="E14" i="2" s="1"/>
  <c r="L14" i="2" s="1"/>
  <c r="B6" i="3" s="1"/>
  <c r="I14" i="2"/>
  <c r="H14" i="2"/>
  <c r="G12" i="2"/>
  <c r="A15" i="2"/>
  <c r="C14" i="2"/>
  <c r="B14" i="2"/>
  <c r="A6" i="3" s="1"/>
  <c r="N12" i="2" l="1"/>
  <c r="D4" i="3" s="1"/>
  <c r="F14" i="2"/>
  <c r="M14" i="2" s="1"/>
  <c r="C6" i="3" s="1"/>
  <c r="M13" i="2"/>
  <c r="C5" i="3" s="1"/>
  <c r="I15" i="2"/>
  <c r="H15" i="2"/>
  <c r="J12" i="2"/>
  <c r="A16" i="2"/>
  <c r="C15" i="2"/>
  <c r="B15" i="2"/>
  <c r="A7" i="3" s="1"/>
  <c r="D15" i="2"/>
  <c r="G14" i="2" l="1"/>
  <c r="J14" i="2" s="1"/>
  <c r="N13" i="2"/>
  <c r="D5" i="3" s="1"/>
  <c r="D16" i="2"/>
  <c r="F16" i="2" s="1"/>
  <c r="F15" i="2"/>
  <c r="M15" i="2" s="1"/>
  <c r="C7" i="3" s="1"/>
  <c r="E15" i="2"/>
  <c r="I16" i="2"/>
  <c r="H16" i="2"/>
  <c r="E16" i="2"/>
  <c r="A17" i="2"/>
  <c r="C16" i="2"/>
  <c r="B16" i="2"/>
  <c r="A8" i="3" s="1"/>
  <c r="M16" i="2" l="1"/>
  <c r="C8" i="3" s="1"/>
  <c r="N14" i="2"/>
  <c r="D6" i="3" s="1"/>
  <c r="G15" i="2"/>
  <c r="J15" i="2" s="1"/>
  <c r="L15" i="2"/>
  <c r="B7" i="3" s="1"/>
  <c r="G16" i="2"/>
  <c r="J16" i="2" s="1"/>
  <c r="I17" i="2"/>
  <c r="H17" i="2"/>
  <c r="A18" i="2"/>
  <c r="C17" i="2"/>
  <c r="B17" i="2"/>
  <c r="A9" i="3" s="1"/>
  <c r="D17" i="2"/>
  <c r="E17" i="2" s="1"/>
  <c r="L16" i="2" l="1"/>
  <c r="B8" i="3" s="1"/>
  <c r="N15" i="2"/>
  <c r="D7" i="3" s="1"/>
  <c r="D18" i="2"/>
  <c r="I18" i="2"/>
  <c r="H18" i="2"/>
  <c r="E18" i="2"/>
  <c r="F18" i="2"/>
  <c r="F17" i="2"/>
  <c r="A19" i="2"/>
  <c r="C18" i="2"/>
  <c r="B18" i="2"/>
  <c r="A10" i="3" s="1"/>
  <c r="L17" i="2" l="1"/>
  <c r="B9" i="3" s="1"/>
  <c r="N16" i="2"/>
  <c r="D8" i="3" s="1"/>
  <c r="G17" i="2"/>
  <c r="J17" i="2" s="1"/>
  <c r="M17" i="2"/>
  <c r="C9" i="3" s="1"/>
  <c r="G18" i="2"/>
  <c r="J18" i="2" s="1"/>
  <c r="I19" i="2"/>
  <c r="H19" i="2"/>
  <c r="D19" i="2"/>
  <c r="A20" i="2"/>
  <c r="C19" i="2"/>
  <c r="B19" i="2"/>
  <c r="A11" i="3" s="1"/>
  <c r="N17" i="2" l="1"/>
  <c r="D9" i="3" s="1"/>
  <c r="L18" i="2"/>
  <c r="B10" i="3" s="1"/>
  <c r="M18" i="2"/>
  <c r="C10" i="3" s="1"/>
  <c r="D20" i="2"/>
  <c r="F20" i="2" s="1"/>
  <c r="F19" i="2"/>
  <c r="E19" i="2"/>
  <c r="I20" i="2"/>
  <c r="H20" i="2"/>
  <c r="A21" i="2"/>
  <c r="C20" i="2"/>
  <c r="B20" i="2"/>
  <c r="A12" i="3" s="1"/>
  <c r="N18" i="2" l="1"/>
  <c r="D10" i="3" s="1"/>
  <c r="L19" i="2"/>
  <c r="B11" i="3" s="1"/>
  <c r="M19" i="2"/>
  <c r="C11" i="3" s="1"/>
  <c r="G19" i="2"/>
  <c r="J19" i="2" s="1"/>
  <c r="E20" i="2"/>
  <c r="G20" i="2" s="1"/>
  <c r="J20" i="2" s="1"/>
  <c r="I21" i="2"/>
  <c r="H21" i="2"/>
  <c r="A22" i="2"/>
  <c r="C21" i="2"/>
  <c r="B21" i="2"/>
  <c r="A13" i="3" s="1"/>
  <c r="D21" i="2"/>
  <c r="E21" i="2" s="1"/>
  <c r="M20" i="2" l="1"/>
  <c r="C12" i="3" s="1"/>
  <c r="N19" i="2"/>
  <c r="D11" i="3" s="1"/>
  <c r="L20" i="2"/>
  <c r="B12" i="3" s="1"/>
  <c r="F21" i="2"/>
  <c r="I22" i="2"/>
  <c r="H22" i="2"/>
  <c r="D22" i="2"/>
  <c r="E22" i="2" s="1"/>
  <c r="A23" i="2"/>
  <c r="C22" i="2"/>
  <c r="B22" i="2"/>
  <c r="A14" i="3" s="1"/>
  <c r="L21" i="2" l="1"/>
  <c r="B13" i="3" s="1"/>
  <c r="N20" i="2"/>
  <c r="D12" i="3" s="1"/>
  <c r="G21" i="2"/>
  <c r="J21" i="2" s="1"/>
  <c r="M21" i="2"/>
  <c r="C13" i="3" s="1"/>
  <c r="I23" i="2"/>
  <c r="H23" i="2"/>
  <c r="F22" i="2"/>
  <c r="A24" i="2"/>
  <c r="C23" i="2"/>
  <c r="B23" i="2"/>
  <c r="A15" i="3" s="1"/>
  <c r="D23" i="2"/>
  <c r="E23" i="2" s="1"/>
  <c r="N21" i="2" l="1"/>
  <c r="D13" i="3" s="1"/>
  <c r="L22" i="2"/>
  <c r="B14" i="3" s="1"/>
  <c r="G22" i="2"/>
  <c r="J22" i="2" s="1"/>
  <c r="M22" i="2"/>
  <c r="C14" i="3" s="1"/>
  <c r="F23" i="2"/>
  <c r="G23" i="2" s="1"/>
  <c r="J23" i="2" s="1"/>
  <c r="D24" i="2"/>
  <c r="F24" i="2" s="1"/>
  <c r="H24" i="2"/>
  <c r="I24" i="2"/>
  <c r="A25" i="2"/>
  <c r="C24" i="2"/>
  <c r="B24" i="2"/>
  <c r="A16" i="3" s="1"/>
  <c r="L23" i="2" l="1"/>
  <c r="B15" i="3" s="1"/>
  <c r="N22" i="2"/>
  <c r="D14" i="3" s="1"/>
  <c r="E24" i="2"/>
  <c r="G24" i="2" s="1"/>
  <c r="J24" i="2" s="1"/>
  <c r="M23" i="2"/>
  <c r="C15" i="3" s="1"/>
  <c r="H25" i="2"/>
  <c r="I25" i="2"/>
  <c r="A26" i="2"/>
  <c r="C25" i="2"/>
  <c r="B25" i="2"/>
  <c r="A17" i="3" s="1"/>
  <c r="D25" i="2"/>
  <c r="E25" i="2" s="1"/>
  <c r="M24" i="2" l="1"/>
  <c r="C16" i="3" s="1"/>
  <c r="N23" i="2"/>
  <c r="D15" i="3" s="1"/>
  <c r="F25" i="2"/>
  <c r="G25" i="2" s="1"/>
  <c r="J25" i="2" s="1"/>
  <c r="L24" i="2"/>
  <c r="B16" i="3" s="1"/>
  <c r="I26" i="2"/>
  <c r="H26" i="2"/>
  <c r="D26" i="2"/>
  <c r="E26" i="2" s="1"/>
  <c r="A27" i="2"/>
  <c r="C26" i="2"/>
  <c r="B26" i="2"/>
  <c r="A18" i="3" s="1"/>
  <c r="N24" i="2" l="1"/>
  <c r="D16" i="3" s="1"/>
  <c r="L25" i="2"/>
  <c r="B17" i="3" s="1"/>
  <c r="M25" i="2"/>
  <c r="C17" i="3" s="1"/>
  <c r="N25" i="2"/>
  <c r="D17" i="3" s="1"/>
  <c r="F26" i="2"/>
  <c r="G26" i="2" s="1"/>
  <c r="J26" i="2" s="1"/>
  <c r="I27" i="2"/>
  <c r="H27" i="2"/>
  <c r="A28" i="2"/>
  <c r="C27" i="2"/>
  <c r="B27" i="2"/>
  <c r="A19" i="3" s="1"/>
  <c r="D27" i="2"/>
  <c r="E27" i="2" s="1"/>
  <c r="L26" i="2" l="1"/>
  <c r="B18" i="3" s="1"/>
  <c r="N26" i="2"/>
  <c r="D18" i="3" s="1"/>
  <c r="M26" i="2"/>
  <c r="C18" i="3" s="1"/>
  <c r="F27" i="2"/>
  <c r="G27" i="2" s="1"/>
  <c r="J27" i="2" s="1"/>
  <c r="I28" i="2"/>
  <c r="H28" i="2"/>
  <c r="D28" i="2"/>
  <c r="E28" i="2" s="1"/>
  <c r="A29" i="2"/>
  <c r="C28" i="2"/>
  <c r="B28" i="2"/>
  <c r="A20" i="3" s="1"/>
  <c r="L27" i="2" l="1"/>
  <c r="B19" i="3" s="1"/>
  <c r="M27" i="2"/>
  <c r="C19" i="3" s="1"/>
  <c r="N27" i="2"/>
  <c r="D19" i="3" s="1"/>
  <c r="I29" i="2"/>
  <c r="H29" i="2"/>
  <c r="F28" i="2"/>
  <c r="G28" i="2" s="1"/>
  <c r="J28" i="2" s="1"/>
  <c r="A30" i="2"/>
  <c r="C29" i="2"/>
  <c r="B29" i="2"/>
  <c r="A21" i="3" s="1"/>
  <c r="D29" i="2"/>
  <c r="E29" i="2" s="1"/>
  <c r="L28" i="2" l="1"/>
  <c r="B20" i="3" s="1"/>
  <c r="F29" i="2"/>
  <c r="G29" i="2" s="1"/>
  <c r="J29" i="2" s="1"/>
  <c r="N28" i="2"/>
  <c r="D20" i="3" s="1"/>
  <c r="M28" i="2"/>
  <c r="C20" i="3" s="1"/>
  <c r="I30" i="2"/>
  <c r="H30" i="2"/>
  <c r="D30" i="2"/>
  <c r="E30" i="2" s="1"/>
  <c r="A31" i="2"/>
  <c r="C30" i="2"/>
  <c r="B30" i="2"/>
  <c r="A22" i="3" s="1"/>
  <c r="L29" i="2" l="1"/>
  <c r="B21" i="3" s="1"/>
  <c r="M29" i="2"/>
  <c r="C21" i="3" s="1"/>
  <c r="N29" i="2"/>
  <c r="D21" i="3" s="1"/>
  <c r="F30" i="2"/>
  <c r="G30" i="2" s="1"/>
  <c r="J30" i="2" s="1"/>
  <c r="I31" i="2"/>
  <c r="H31" i="2"/>
  <c r="A32" i="2"/>
  <c r="C31" i="2"/>
  <c r="B31" i="2"/>
  <c r="A23" i="3" s="1"/>
  <c r="D31" i="2"/>
  <c r="E31" i="2" s="1"/>
  <c r="L30" i="2" l="1"/>
  <c r="B22" i="3" s="1"/>
  <c r="N30" i="2"/>
  <c r="D22" i="3" s="1"/>
  <c r="M30" i="2"/>
  <c r="C22" i="3" s="1"/>
  <c r="F31" i="2"/>
  <c r="G31" i="2" s="1"/>
  <c r="J31" i="2" s="1"/>
  <c r="I32" i="2"/>
  <c r="H32" i="2"/>
  <c r="D32" i="2"/>
  <c r="E32" i="2" s="1"/>
  <c r="A33" i="2"/>
  <c r="C32" i="2"/>
  <c r="B32" i="2"/>
  <c r="A24" i="3" s="1"/>
  <c r="L31" i="2" l="1"/>
  <c r="B23" i="3" s="1"/>
  <c r="M31" i="2"/>
  <c r="C23" i="3" s="1"/>
  <c r="N31" i="2"/>
  <c r="D23" i="3" s="1"/>
  <c r="H33" i="2"/>
  <c r="I33" i="2"/>
  <c r="F32" i="2"/>
  <c r="G32" i="2" s="1"/>
  <c r="J32" i="2" s="1"/>
  <c r="A34" i="2"/>
  <c r="C33" i="2"/>
  <c r="B33" i="2"/>
  <c r="A25" i="3" s="1"/>
  <c r="D33" i="2"/>
  <c r="E33" i="2" s="1"/>
  <c r="L32" i="2" l="1"/>
  <c r="B24" i="3" s="1"/>
  <c r="N32" i="2"/>
  <c r="D24" i="3" s="1"/>
  <c r="M32" i="2"/>
  <c r="C24" i="3" s="1"/>
  <c r="F33" i="2"/>
  <c r="G33" i="2" s="1"/>
  <c r="J33" i="2" s="1"/>
  <c r="D34" i="2"/>
  <c r="F34" i="2" s="1"/>
  <c r="I34" i="2"/>
  <c r="H34" i="2"/>
  <c r="E34" i="2"/>
  <c r="A35" i="2"/>
  <c r="C34" i="2"/>
  <c r="B34" i="2"/>
  <c r="A26" i="3" s="1"/>
  <c r="L33" i="2" l="1"/>
  <c r="B25" i="3" s="1"/>
  <c r="M33" i="2"/>
  <c r="C25" i="3" s="1"/>
  <c r="N33" i="2"/>
  <c r="D25" i="3" s="1"/>
  <c r="G34" i="2"/>
  <c r="J34" i="2" s="1"/>
  <c r="I35" i="2"/>
  <c r="H35" i="2"/>
  <c r="F35" i="2"/>
  <c r="E35" i="2"/>
  <c r="A36" i="2"/>
  <c r="C35" i="2"/>
  <c r="B35" i="2"/>
  <c r="A27" i="3" s="1"/>
  <c r="D35" i="2"/>
  <c r="L34" i="2" l="1"/>
  <c r="B26" i="3" s="1"/>
  <c r="M34" i="2"/>
  <c r="C26" i="3" s="1"/>
  <c r="N34" i="2"/>
  <c r="D26" i="3" s="1"/>
  <c r="I36" i="2"/>
  <c r="H36" i="2"/>
  <c r="G35" i="2"/>
  <c r="J35" i="2" s="1"/>
  <c r="D36" i="2"/>
  <c r="E36" i="2" s="1"/>
  <c r="A37" i="2"/>
  <c r="C36" i="2"/>
  <c r="B36" i="2"/>
  <c r="A28" i="3" s="1"/>
  <c r="L35" i="2" l="1"/>
  <c r="B27" i="3" s="1"/>
  <c r="M35" i="2"/>
  <c r="C27" i="3" s="1"/>
  <c r="N35" i="2"/>
  <c r="D27" i="3" s="1"/>
  <c r="F36" i="2"/>
  <c r="G36" i="2" s="1"/>
  <c r="J36" i="2" s="1"/>
  <c r="I37" i="2"/>
  <c r="H37" i="2"/>
  <c r="A38" i="2"/>
  <c r="C37" i="2"/>
  <c r="B37" i="2"/>
  <c r="A29" i="3" s="1"/>
  <c r="D37" i="2"/>
  <c r="E37" i="2" s="1"/>
  <c r="L36" i="2" l="1"/>
  <c r="B28" i="3" s="1"/>
  <c r="N36" i="2"/>
  <c r="D28" i="3" s="1"/>
  <c r="M36" i="2"/>
  <c r="C28" i="3" s="1"/>
  <c r="F37" i="2"/>
  <c r="G37" i="2" s="1"/>
  <c r="J37" i="2" s="1"/>
  <c r="I38" i="2"/>
  <c r="H38" i="2"/>
  <c r="D38" i="2"/>
  <c r="E38" i="2" s="1"/>
  <c r="A39" i="2"/>
  <c r="C38" i="2"/>
  <c r="B38" i="2"/>
  <c r="A30" i="3" s="1"/>
  <c r="L37" i="2" l="1"/>
  <c r="B29" i="3" s="1"/>
  <c r="M37" i="2"/>
  <c r="C29" i="3" s="1"/>
  <c r="N37" i="2"/>
  <c r="D29" i="3" s="1"/>
  <c r="I39" i="2"/>
  <c r="H39" i="2"/>
  <c r="F38" i="2"/>
  <c r="G38" i="2" s="1"/>
  <c r="J38" i="2" s="1"/>
  <c r="A40" i="2"/>
  <c r="C39" i="2"/>
  <c r="B39" i="2"/>
  <c r="A31" i="3" s="1"/>
  <c r="D39" i="2"/>
  <c r="F39" i="2" s="1"/>
  <c r="L38" i="2" l="1"/>
  <c r="B30" i="3" s="1"/>
  <c r="N38" i="2"/>
  <c r="D30" i="3" s="1"/>
  <c r="M38" i="2"/>
  <c r="C30" i="3" s="1"/>
  <c r="E39" i="2"/>
  <c r="H40" i="2"/>
  <c r="I40" i="2"/>
  <c r="D40" i="2"/>
  <c r="E40" i="2" s="1"/>
  <c r="A41" i="2"/>
  <c r="C40" i="2"/>
  <c r="B40" i="2"/>
  <c r="A32" i="3" s="1"/>
  <c r="M39" i="2" l="1"/>
  <c r="C31" i="3" s="1"/>
  <c r="G39" i="2"/>
  <c r="J39" i="2" s="1"/>
  <c r="L39" i="2"/>
  <c r="B31" i="3" s="1"/>
  <c r="F40" i="2"/>
  <c r="G40" i="2" s="1"/>
  <c r="J40" i="2" s="1"/>
  <c r="H41" i="2"/>
  <c r="I41" i="2"/>
  <c r="A42" i="2"/>
  <c r="C41" i="2"/>
  <c r="B41" i="2"/>
  <c r="A33" i="3" s="1"/>
  <c r="D41" i="2"/>
  <c r="E41" i="2" s="1"/>
  <c r="N39" i="2" l="1"/>
  <c r="D31" i="3" s="1"/>
  <c r="L40" i="2"/>
  <c r="B32" i="3" s="1"/>
  <c r="N40" i="2"/>
  <c r="D32" i="3" s="1"/>
  <c r="M40" i="2"/>
  <c r="C32" i="3" s="1"/>
  <c r="F41" i="2"/>
  <c r="G41" i="2" s="1"/>
  <c r="J41" i="2" s="1"/>
  <c r="I42" i="2"/>
  <c r="H42" i="2"/>
  <c r="D42" i="2"/>
  <c r="E42" i="2" s="1"/>
  <c r="A43" i="2"/>
  <c r="C42" i="2"/>
  <c r="B42" i="2"/>
  <c r="A34" i="3" s="1"/>
  <c r="L41" i="2" l="1"/>
  <c r="B33" i="3" s="1"/>
  <c r="M41" i="2"/>
  <c r="C33" i="3" s="1"/>
  <c r="N41" i="2"/>
  <c r="D33" i="3" s="1"/>
  <c r="F42" i="2"/>
  <c r="G42" i="2" s="1"/>
  <c r="J42" i="2" s="1"/>
  <c r="I43" i="2"/>
  <c r="H43" i="2"/>
  <c r="A44" i="2"/>
  <c r="C43" i="2"/>
  <c r="B43" i="2"/>
  <c r="A35" i="3" s="1"/>
  <c r="D43" i="2"/>
  <c r="E43" i="2" s="1"/>
  <c r="L42" i="2" l="1"/>
  <c r="B34" i="3" s="1"/>
  <c r="N42" i="2"/>
  <c r="D34" i="3" s="1"/>
  <c r="M42" i="2"/>
  <c r="C34" i="3" s="1"/>
  <c r="L43" i="2"/>
  <c r="B35" i="3" s="1"/>
  <c r="F43" i="2"/>
  <c r="G43" i="2" s="1"/>
  <c r="J43" i="2" s="1"/>
  <c r="I44" i="2"/>
  <c r="H44" i="2"/>
  <c r="D44" i="2"/>
  <c r="E44" i="2" s="1"/>
  <c r="A45" i="2"/>
  <c r="C44" i="2"/>
  <c r="B44" i="2"/>
  <c r="A36" i="3" s="1"/>
  <c r="L44" i="2" l="1"/>
  <c r="B36" i="3" s="1"/>
  <c r="M43" i="2"/>
  <c r="C35" i="3" s="1"/>
  <c r="N43" i="2"/>
  <c r="D35" i="3" s="1"/>
  <c r="I45" i="2"/>
  <c r="H45" i="2"/>
  <c r="E45" i="2"/>
  <c r="F45" i="2"/>
  <c r="F44" i="2"/>
  <c r="G44" i="2" s="1"/>
  <c r="J44" i="2" s="1"/>
  <c r="A46" i="2"/>
  <c r="C45" i="2"/>
  <c r="B45" i="2"/>
  <c r="A37" i="3" s="1"/>
  <c r="D45" i="2"/>
  <c r="N44" i="2" l="1"/>
  <c r="D36" i="3" s="1"/>
  <c r="M44" i="2"/>
  <c r="C36" i="3" s="1"/>
  <c r="L45" i="2"/>
  <c r="B37" i="3" s="1"/>
  <c r="G45" i="2"/>
  <c r="J45" i="2" s="1"/>
  <c r="I46" i="2"/>
  <c r="H46" i="2"/>
  <c r="D46" i="2"/>
  <c r="E46" i="2" s="1"/>
  <c r="A47" i="2"/>
  <c r="C46" i="2"/>
  <c r="B46" i="2"/>
  <c r="A38" i="3" s="1"/>
  <c r="M45" i="2" l="1"/>
  <c r="C37" i="3" s="1"/>
  <c r="L46" i="2"/>
  <c r="B38" i="3" s="1"/>
  <c r="N45" i="2"/>
  <c r="D37" i="3" s="1"/>
  <c r="I47" i="2"/>
  <c r="H47" i="2"/>
  <c r="F46" i="2"/>
  <c r="G46" i="2" s="1"/>
  <c r="J46" i="2" s="1"/>
  <c r="A48" i="2"/>
  <c r="C47" i="2"/>
  <c r="B47" i="2"/>
  <c r="A39" i="3" s="1"/>
  <c r="D47" i="2"/>
  <c r="E47" i="2" s="1"/>
  <c r="N46" i="2" l="1"/>
  <c r="D38" i="3" s="1"/>
  <c r="M46" i="2"/>
  <c r="C38" i="3" s="1"/>
  <c r="L47" i="2"/>
  <c r="B39" i="3" s="1"/>
  <c r="F47" i="2"/>
  <c r="G47" i="2" s="1"/>
  <c r="J47" i="2" s="1"/>
  <c r="I48" i="2"/>
  <c r="H48" i="2"/>
  <c r="D48" i="2"/>
  <c r="E48" i="2" s="1"/>
  <c r="A49" i="2"/>
  <c r="C48" i="2"/>
  <c r="B48" i="2"/>
  <c r="A40" i="3" s="1"/>
  <c r="L48" i="2" l="1"/>
  <c r="B40" i="3" s="1"/>
  <c r="M47" i="2"/>
  <c r="C39" i="3" s="1"/>
  <c r="N47" i="2"/>
  <c r="D39" i="3" s="1"/>
  <c r="F48" i="2"/>
  <c r="G48" i="2" s="1"/>
  <c r="J48" i="2" s="1"/>
  <c r="I49" i="2"/>
  <c r="H49" i="2"/>
  <c r="A50" i="2"/>
  <c r="C49" i="2"/>
  <c r="B49" i="2"/>
  <c r="A41" i="3" s="1"/>
  <c r="D49" i="2"/>
  <c r="E49" i="2" s="1"/>
  <c r="F49" i="2" l="1"/>
  <c r="G49" i="2" s="1"/>
  <c r="J49" i="2" s="1"/>
  <c r="N48" i="2"/>
  <c r="D40" i="3" s="1"/>
  <c r="M48" i="2"/>
  <c r="C40" i="3" s="1"/>
  <c r="L49" i="2"/>
  <c r="B41" i="3" s="1"/>
  <c r="I50" i="2"/>
  <c r="H50" i="2"/>
  <c r="D50" i="2"/>
  <c r="E50" i="2" s="1"/>
  <c r="A51" i="2"/>
  <c r="C50" i="2"/>
  <c r="B50" i="2"/>
  <c r="A42" i="3" s="1"/>
  <c r="M49" i="2" l="1"/>
  <c r="C41" i="3" s="1"/>
  <c r="L50" i="2"/>
  <c r="B42" i="3" s="1"/>
  <c r="N49" i="2"/>
  <c r="D41" i="3" s="1"/>
  <c r="F50" i="2"/>
  <c r="G50" i="2" s="1"/>
  <c r="J50" i="2" s="1"/>
  <c r="I51" i="2"/>
  <c r="H51" i="2"/>
  <c r="A52" i="2"/>
  <c r="C51" i="2"/>
  <c r="B51" i="2"/>
  <c r="A43" i="3" s="1"/>
  <c r="D51" i="2"/>
  <c r="E51" i="2" s="1"/>
  <c r="L51" i="2" l="1"/>
  <c r="B43" i="3" s="1"/>
  <c r="N50" i="2"/>
  <c r="D42" i="3" s="1"/>
  <c r="M50" i="2"/>
  <c r="C42" i="3" s="1"/>
  <c r="F51" i="2"/>
  <c r="G51" i="2" s="1"/>
  <c r="J51" i="2" s="1"/>
  <c r="I52" i="2"/>
  <c r="H52" i="2"/>
  <c r="D52" i="2"/>
  <c r="E52" i="2" s="1"/>
  <c r="L52" i="2" s="1"/>
  <c r="B44" i="3" s="1"/>
  <c r="A53" i="2"/>
  <c r="C52" i="2"/>
  <c r="B52" i="2"/>
  <c r="A44" i="3" s="1"/>
  <c r="M51" i="2" l="1"/>
  <c r="C43" i="3" s="1"/>
  <c r="N51" i="2"/>
  <c r="D43" i="3" s="1"/>
  <c r="I53" i="2"/>
  <c r="H53" i="2"/>
  <c r="E53" i="2"/>
  <c r="L53" i="2" s="1"/>
  <c r="B45" i="3" s="1"/>
  <c r="F53" i="2"/>
  <c r="G53" i="2" s="1"/>
  <c r="F52" i="2"/>
  <c r="G52" i="2" s="1"/>
  <c r="J52" i="2" s="1"/>
  <c r="A54" i="2"/>
  <c r="C53" i="2"/>
  <c r="B53" i="2"/>
  <c r="A45" i="3" s="1"/>
  <c r="D53" i="2"/>
  <c r="N52" i="2" l="1"/>
  <c r="D44" i="3" s="1"/>
  <c r="M52" i="2"/>
  <c r="C44" i="3" s="1"/>
  <c r="I54" i="2"/>
  <c r="H54" i="2"/>
  <c r="D54" i="2"/>
  <c r="F54" i="2" s="1"/>
  <c r="J53" i="2"/>
  <c r="A55" i="2"/>
  <c r="C54" i="2"/>
  <c r="B54" i="2"/>
  <c r="A46" i="3" s="1"/>
  <c r="M53" i="2" l="1"/>
  <c r="C45" i="3" s="1"/>
  <c r="N53" i="2"/>
  <c r="D45" i="3" s="1"/>
  <c r="E54" i="2"/>
  <c r="I55" i="2"/>
  <c r="H55" i="2"/>
  <c r="A56" i="2"/>
  <c r="C55" i="2"/>
  <c r="B55" i="2"/>
  <c r="A47" i="3" s="1"/>
  <c r="D55" i="2"/>
  <c r="E55" i="2" s="1"/>
  <c r="M54" i="2" l="1"/>
  <c r="C46" i="3" s="1"/>
  <c r="G54" i="2"/>
  <c r="L54" i="2"/>
  <c r="B46" i="3" s="1"/>
  <c r="F55" i="2"/>
  <c r="G55" i="2" s="1"/>
  <c r="J55" i="2" s="1"/>
  <c r="H56" i="2"/>
  <c r="I56" i="2"/>
  <c r="D56" i="2"/>
  <c r="E56" i="2" s="1"/>
  <c r="A57" i="2"/>
  <c r="C56" i="2"/>
  <c r="B56" i="2"/>
  <c r="A48" i="3" s="1"/>
  <c r="L55" i="2" l="1"/>
  <c r="B47" i="3" s="1"/>
  <c r="M55" i="2"/>
  <c r="C47" i="3" s="1"/>
  <c r="L56" i="2"/>
  <c r="B48" i="3" s="1"/>
  <c r="J54" i="2"/>
  <c r="N54" i="2"/>
  <c r="D46" i="3" s="1"/>
  <c r="H57" i="2"/>
  <c r="I57" i="2"/>
  <c r="F56" i="2"/>
  <c r="G56" i="2" s="1"/>
  <c r="J56" i="2" s="1"/>
  <c r="A58" i="2"/>
  <c r="C57" i="2"/>
  <c r="B57" i="2"/>
  <c r="A49" i="3" s="1"/>
  <c r="D57" i="2"/>
  <c r="E57" i="2" s="1"/>
  <c r="N55" i="2" l="1"/>
  <c r="D47" i="3" s="1"/>
  <c r="F57" i="2"/>
  <c r="G57" i="2" s="1"/>
  <c r="J57" i="2" s="1"/>
  <c r="L57" i="2"/>
  <c r="B49" i="3" s="1"/>
  <c r="M56" i="2"/>
  <c r="C48" i="3" s="1"/>
  <c r="D58" i="2"/>
  <c r="E58" i="2" s="1"/>
  <c r="I58" i="2"/>
  <c r="H58" i="2"/>
  <c r="A59" i="2"/>
  <c r="C58" i="2"/>
  <c r="B58" i="2"/>
  <c r="A50" i="3" s="1"/>
  <c r="N56" i="2" l="1"/>
  <c r="D48" i="3" s="1"/>
  <c r="M57" i="2"/>
  <c r="C49" i="3" s="1"/>
  <c r="F58" i="2"/>
  <c r="G58" i="2" s="1"/>
  <c r="J58" i="2" s="1"/>
  <c r="L58" i="2"/>
  <c r="B50" i="3" s="1"/>
  <c r="I59" i="2"/>
  <c r="H59" i="2"/>
  <c r="A60" i="2"/>
  <c r="C59" i="2"/>
  <c r="B59" i="2"/>
  <c r="A51" i="3" s="1"/>
  <c r="D59" i="2"/>
  <c r="E59" i="2" s="1"/>
  <c r="N57" i="2" l="1"/>
  <c r="D49" i="3" s="1"/>
  <c r="M58" i="2"/>
  <c r="C50" i="3" s="1"/>
  <c r="F59" i="2"/>
  <c r="G59" i="2" s="1"/>
  <c r="J59" i="2" s="1"/>
  <c r="L59" i="2"/>
  <c r="B51" i="3" s="1"/>
  <c r="I60" i="2"/>
  <c r="H60" i="2"/>
  <c r="D60" i="2"/>
  <c r="E60" i="2" s="1"/>
  <c r="A61" i="2"/>
  <c r="C60" i="2"/>
  <c r="B60" i="2"/>
  <c r="A52" i="3" s="1"/>
  <c r="N58" i="2" l="1"/>
  <c r="D50" i="3" s="1"/>
  <c r="M59" i="2"/>
  <c r="C51" i="3" s="1"/>
  <c r="L60" i="2"/>
  <c r="B52" i="3" s="1"/>
  <c r="F60" i="2"/>
  <c r="G60" i="2" s="1"/>
  <c r="J60" i="2" s="1"/>
  <c r="I61" i="2"/>
  <c r="H61" i="2"/>
  <c r="A62" i="2"/>
  <c r="C61" i="2"/>
  <c r="B61" i="2"/>
  <c r="A53" i="3" s="1"/>
  <c r="D61" i="2"/>
  <c r="E61" i="2" s="1"/>
  <c r="N59" i="2" l="1"/>
  <c r="D51" i="3" s="1"/>
  <c r="L61" i="2"/>
  <c r="B53" i="3" s="1"/>
  <c r="M60" i="2"/>
  <c r="C52" i="3" s="1"/>
  <c r="F61" i="2"/>
  <c r="G61" i="2" s="1"/>
  <c r="J61" i="2" s="1"/>
  <c r="I62" i="2"/>
  <c r="H62" i="2"/>
  <c r="D62" i="2"/>
  <c r="E62" i="2" s="1"/>
  <c r="A63" i="2"/>
  <c r="C62" i="2"/>
  <c r="B62" i="2"/>
  <c r="A54" i="3" s="1"/>
  <c r="N60" i="2" l="1"/>
  <c r="D52" i="3" s="1"/>
  <c r="M61" i="2"/>
  <c r="C53" i="3" s="1"/>
  <c r="L62" i="2"/>
  <c r="B54" i="3" s="1"/>
  <c r="I63" i="2"/>
  <c r="H63" i="2"/>
  <c r="E63" i="2"/>
  <c r="F63" i="2"/>
  <c r="F62" i="2"/>
  <c r="G62" i="2" s="1"/>
  <c r="J62" i="2" s="1"/>
  <c r="A64" i="2"/>
  <c r="C63" i="2"/>
  <c r="B63" i="2"/>
  <c r="A55" i="3" s="1"/>
  <c r="D63" i="2"/>
  <c r="N61" i="2" l="1"/>
  <c r="D53" i="3" s="1"/>
  <c r="L63" i="2"/>
  <c r="B55" i="3" s="1"/>
  <c r="M62" i="2"/>
  <c r="C54" i="3" s="1"/>
  <c r="G63" i="2"/>
  <c r="J63" i="2" s="1"/>
  <c r="I64" i="2"/>
  <c r="H64" i="2"/>
  <c r="D64" i="2"/>
  <c r="F64" i="2" s="1"/>
  <c r="A65" i="2"/>
  <c r="C64" i="2"/>
  <c r="B64" i="2"/>
  <c r="A56" i="3" s="1"/>
  <c r="N62" i="2" l="1"/>
  <c r="D54" i="3" s="1"/>
  <c r="M63" i="2"/>
  <c r="C55" i="3" s="1"/>
  <c r="M64" i="2"/>
  <c r="C56" i="3" s="1"/>
  <c r="N63" i="2"/>
  <c r="D55" i="3" s="1"/>
  <c r="E64" i="2"/>
  <c r="G64" i="2" s="1"/>
  <c r="J64" i="2" s="1"/>
  <c r="H65" i="2"/>
  <c r="I65" i="2"/>
  <c r="A66" i="2"/>
  <c r="C65" i="2"/>
  <c r="B65" i="2"/>
  <c r="A57" i="3" s="1"/>
  <c r="D65" i="2"/>
  <c r="E65" i="2" s="1"/>
  <c r="N64" i="2" l="1"/>
  <c r="D56" i="3" s="1"/>
  <c r="L64" i="2"/>
  <c r="B56" i="3" s="1"/>
  <c r="F65" i="2"/>
  <c r="G65" i="2" s="1"/>
  <c r="J65" i="2" s="1"/>
  <c r="I66" i="2"/>
  <c r="H66" i="2"/>
  <c r="D66" i="2"/>
  <c r="F66" i="2" s="1"/>
  <c r="A67" i="2"/>
  <c r="C66" i="2"/>
  <c r="B66" i="2"/>
  <c r="A58" i="3" s="1"/>
  <c r="L65" i="2" l="1"/>
  <c r="B57" i="3" s="1"/>
  <c r="M65" i="2"/>
  <c r="C57" i="3" s="1"/>
  <c r="N65" i="2"/>
  <c r="D57" i="3" s="1"/>
  <c r="E66" i="2"/>
  <c r="G66" i="2" s="1"/>
  <c r="J66" i="2" s="1"/>
  <c r="I67" i="2"/>
  <c r="H67" i="2"/>
  <c r="F67" i="2"/>
  <c r="A68" i="2"/>
  <c r="C67" i="2"/>
  <c r="B67" i="2"/>
  <c r="A59" i="3" s="1"/>
  <c r="D67" i="2"/>
  <c r="E67" i="2" s="1"/>
  <c r="M66" i="2" l="1"/>
  <c r="C58" i="3" s="1"/>
  <c r="N66" i="2"/>
  <c r="D58" i="3" s="1"/>
  <c r="L66" i="2"/>
  <c r="B58" i="3" s="1"/>
  <c r="I68" i="2"/>
  <c r="H68" i="2"/>
  <c r="G67" i="2"/>
  <c r="J67" i="2" s="1"/>
  <c r="D68" i="2"/>
  <c r="E68" i="2" s="1"/>
  <c r="A69" i="2"/>
  <c r="C68" i="2"/>
  <c r="B68" i="2"/>
  <c r="A60" i="3" s="1"/>
  <c r="M67" i="2" l="1"/>
  <c r="C59" i="3" s="1"/>
  <c r="L67" i="2"/>
  <c r="B59" i="3" s="1"/>
  <c r="N67" i="2"/>
  <c r="D59" i="3" s="1"/>
  <c r="I69" i="2"/>
  <c r="H69" i="2"/>
  <c r="E69" i="2"/>
  <c r="F69" i="2"/>
  <c r="F68" i="2"/>
  <c r="G68" i="2" s="1"/>
  <c r="J68" i="2" s="1"/>
  <c r="A70" i="2"/>
  <c r="C69" i="2"/>
  <c r="B69" i="2"/>
  <c r="A61" i="3" s="1"/>
  <c r="D69" i="2"/>
  <c r="G69" i="2" l="1"/>
  <c r="J69" i="2" s="1"/>
  <c r="L68" i="2"/>
  <c r="B60" i="3" s="1"/>
  <c r="N68" i="2"/>
  <c r="D60" i="3" s="1"/>
  <c r="L69" i="2"/>
  <c r="B61" i="3" s="1"/>
  <c r="M68" i="2"/>
  <c r="C60" i="3" s="1"/>
  <c r="D70" i="2"/>
  <c r="F70" i="2" s="1"/>
  <c r="I70" i="2"/>
  <c r="H70" i="2"/>
  <c r="E70" i="2"/>
  <c r="A71" i="2"/>
  <c r="C70" i="2"/>
  <c r="B70" i="2"/>
  <c r="A62" i="3" s="1"/>
  <c r="M69" i="2" l="1"/>
  <c r="C61" i="3" s="1"/>
  <c r="N69" i="2"/>
  <c r="D61" i="3" s="1"/>
  <c r="L70" i="2"/>
  <c r="B62" i="3" s="1"/>
  <c r="G70" i="2"/>
  <c r="N70" i="2" s="1"/>
  <c r="D62" i="3" s="1"/>
  <c r="I71" i="2"/>
  <c r="H71" i="2"/>
  <c r="A72" i="2"/>
  <c r="C71" i="2"/>
  <c r="B71" i="2"/>
  <c r="A63" i="3" s="1"/>
  <c r="D71" i="2"/>
  <c r="F71" i="2" s="1"/>
  <c r="J70" i="2" l="1"/>
  <c r="M70" i="2"/>
  <c r="C62" i="3" s="1"/>
  <c r="E71" i="2"/>
  <c r="L71" i="2" s="1"/>
  <c r="B63" i="3" s="1"/>
  <c r="H72" i="2"/>
  <c r="I72" i="2"/>
  <c r="D72" i="2"/>
  <c r="F72" i="2" s="1"/>
  <c r="A73" i="2"/>
  <c r="C72" i="2"/>
  <c r="B72" i="2"/>
  <c r="A64" i="3" s="1"/>
  <c r="M71" i="2" l="1"/>
  <c r="C63" i="3" s="1"/>
  <c r="E72" i="2"/>
  <c r="L72" i="2" s="1"/>
  <c r="B64" i="3" s="1"/>
  <c r="G71" i="2"/>
  <c r="J71" i="2" s="1"/>
  <c r="H73" i="2"/>
  <c r="I73" i="2"/>
  <c r="A74" i="2"/>
  <c r="C73" i="2"/>
  <c r="B73" i="2"/>
  <c r="A65" i="3" s="1"/>
  <c r="D73" i="2"/>
  <c r="F73" i="2" s="1"/>
  <c r="N71" i="2" l="1"/>
  <c r="D63" i="3" s="1"/>
  <c r="M72" i="2"/>
  <c r="C64" i="3" s="1"/>
  <c r="G72" i="2"/>
  <c r="J72" i="2" s="1"/>
  <c r="E73" i="2"/>
  <c r="L73" i="2" s="1"/>
  <c r="B65" i="3" s="1"/>
  <c r="M73" i="2"/>
  <c r="C65" i="3" s="1"/>
  <c r="I74" i="2"/>
  <c r="H74" i="2"/>
  <c r="F74" i="2"/>
  <c r="D74" i="2"/>
  <c r="E74" i="2" s="1"/>
  <c r="A75" i="2"/>
  <c r="C74" i="2"/>
  <c r="B74" i="2"/>
  <c r="A66" i="3" s="1"/>
  <c r="N72" i="2" l="1"/>
  <c r="D64" i="3" s="1"/>
  <c r="G73" i="2"/>
  <c r="J73" i="2" s="1"/>
  <c r="G74" i="2"/>
  <c r="M74" i="2"/>
  <c r="C66" i="3" s="1"/>
  <c r="L74" i="2"/>
  <c r="B66" i="3" s="1"/>
  <c r="J74" i="2"/>
  <c r="I75" i="2"/>
  <c r="H75" i="2"/>
  <c r="A76" i="2"/>
  <c r="C75" i="2"/>
  <c r="B75" i="2"/>
  <c r="A67" i="3" s="1"/>
  <c r="D75" i="2"/>
  <c r="F75" i="2" s="1"/>
  <c r="N73" i="2" l="1"/>
  <c r="D65" i="3" s="1"/>
  <c r="E75" i="2"/>
  <c r="L75" i="2" s="1"/>
  <c r="B67" i="3" s="1"/>
  <c r="N74" i="2"/>
  <c r="D66" i="3" s="1"/>
  <c r="M75" i="2"/>
  <c r="C67" i="3" s="1"/>
  <c r="I76" i="2"/>
  <c r="H76" i="2"/>
  <c r="D76" i="2"/>
  <c r="E76" i="2" s="1"/>
  <c r="A77" i="2"/>
  <c r="C76" i="2"/>
  <c r="B76" i="2"/>
  <c r="A68" i="3" s="1"/>
  <c r="G75" i="2" l="1"/>
  <c r="N75" i="2" s="1"/>
  <c r="D67" i="3" s="1"/>
  <c r="L76" i="2"/>
  <c r="B68" i="3" s="1"/>
  <c r="I77" i="2"/>
  <c r="H77" i="2"/>
  <c r="E77" i="2"/>
  <c r="F77" i="2"/>
  <c r="F76" i="2"/>
  <c r="G76" i="2" s="1"/>
  <c r="J76" i="2" s="1"/>
  <c r="A78" i="2"/>
  <c r="C77" i="2"/>
  <c r="B77" i="2"/>
  <c r="A69" i="3" s="1"/>
  <c r="D77" i="2"/>
  <c r="J75" i="2" l="1"/>
  <c r="L77" i="2"/>
  <c r="B69" i="3" s="1"/>
  <c r="M76" i="2"/>
  <c r="C68" i="3" s="1"/>
  <c r="N76" i="2"/>
  <c r="D68" i="3" s="1"/>
  <c r="G77" i="2"/>
  <c r="J77" i="2" s="1"/>
  <c r="I78" i="2"/>
  <c r="H78" i="2"/>
  <c r="D78" i="2"/>
  <c r="F78" i="2" s="1"/>
  <c r="A79" i="2"/>
  <c r="C78" i="2"/>
  <c r="B78" i="2"/>
  <c r="A70" i="3" s="1"/>
  <c r="M77" i="2" l="1"/>
  <c r="C69" i="3" s="1"/>
  <c r="N77" i="2"/>
  <c r="D69" i="3" s="1"/>
  <c r="M78" i="2"/>
  <c r="C70" i="3" s="1"/>
  <c r="E78" i="2"/>
  <c r="G78" i="2" s="1"/>
  <c r="J78" i="2" s="1"/>
  <c r="I79" i="2"/>
  <c r="H79" i="2"/>
  <c r="A80" i="2"/>
  <c r="C79" i="2"/>
  <c r="B79" i="2"/>
  <c r="A71" i="3" s="1"/>
  <c r="D79" i="2"/>
  <c r="E79" i="2" s="1"/>
  <c r="L78" i="2" l="1"/>
  <c r="B70" i="3" s="1"/>
  <c r="N78" i="2"/>
  <c r="D70" i="3" s="1"/>
  <c r="F79" i="2"/>
  <c r="G79" i="2" s="1"/>
  <c r="J79" i="2" s="1"/>
  <c r="I80" i="2"/>
  <c r="H80" i="2"/>
  <c r="D80" i="2"/>
  <c r="E80" i="2" s="1"/>
  <c r="A81" i="2"/>
  <c r="C80" i="2"/>
  <c r="B80" i="2"/>
  <c r="A72" i="3" s="1"/>
  <c r="L79" i="2" l="1"/>
  <c r="B71" i="3" s="1"/>
  <c r="N79" i="2"/>
  <c r="D71" i="3" s="1"/>
  <c r="M79" i="2"/>
  <c r="C71" i="3" s="1"/>
  <c r="L80" i="2"/>
  <c r="B72" i="3" s="1"/>
  <c r="F80" i="2"/>
  <c r="G80" i="2" s="1"/>
  <c r="J80" i="2" s="1"/>
  <c r="I81" i="2"/>
  <c r="H81" i="2"/>
  <c r="A82" i="2"/>
  <c r="C81" i="2"/>
  <c r="B81" i="2"/>
  <c r="A73" i="3" s="1"/>
  <c r="D81" i="2"/>
  <c r="E81" i="2" s="1"/>
  <c r="L81" i="2" l="1"/>
  <c r="B73" i="3" s="1"/>
  <c r="M80" i="2"/>
  <c r="C72" i="3" s="1"/>
  <c r="N80" i="2"/>
  <c r="D72" i="3" s="1"/>
  <c r="F81" i="2"/>
  <c r="G81" i="2" s="1"/>
  <c r="J81" i="2" s="1"/>
  <c r="I82" i="2"/>
  <c r="H82" i="2"/>
  <c r="D82" i="2"/>
  <c r="E82" i="2" s="1"/>
  <c r="A83" i="2"/>
  <c r="C82" i="2"/>
  <c r="B82" i="2"/>
  <c r="A74" i="3" s="1"/>
  <c r="F82" i="2" l="1"/>
  <c r="G82" i="2" s="1"/>
  <c r="J82" i="2" s="1"/>
  <c r="N81" i="2"/>
  <c r="D73" i="3" s="1"/>
  <c r="M81" i="2"/>
  <c r="C73" i="3" s="1"/>
  <c r="L82" i="2"/>
  <c r="B74" i="3" s="1"/>
  <c r="I83" i="2"/>
  <c r="H83" i="2"/>
  <c r="A84" i="2"/>
  <c r="C83" i="2"/>
  <c r="B83" i="2"/>
  <c r="A75" i="3" s="1"/>
  <c r="D83" i="2"/>
  <c r="E83" i="2" s="1"/>
  <c r="F83" i="2" l="1"/>
  <c r="M83" i="2" s="1"/>
  <c r="C75" i="3" s="1"/>
  <c r="M82" i="2"/>
  <c r="C74" i="3" s="1"/>
  <c r="N82" i="2"/>
  <c r="D74" i="3" s="1"/>
  <c r="L83" i="2"/>
  <c r="B75" i="3" s="1"/>
  <c r="I84" i="2"/>
  <c r="H84" i="2"/>
  <c r="D84" i="2"/>
  <c r="E84" i="2" s="1"/>
  <c r="A85" i="2"/>
  <c r="C84" i="2"/>
  <c r="B84" i="2"/>
  <c r="A76" i="3" s="1"/>
  <c r="G83" i="2" l="1"/>
  <c r="J83" i="2" s="1"/>
  <c r="N83" i="2"/>
  <c r="D75" i="3" s="1"/>
  <c r="L84" i="2"/>
  <c r="B76" i="3" s="1"/>
  <c r="F84" i="2"/>
  <c r="G84" i="2" s="1"/>
  <c r="J84" i="2" s="1"/>
  <c r="I85" i="2"/>
  <c r="H85" i="2"/>
  <c r="F85" i="2"/>
  <c r="A86" i="2"/>
  <c r="C85" i="2"/>
  <c r="B85" i="2"/>
  <c r="A77" i="3" s="1"/>
  <c r="D85" i="2"/>
  <c r="E85" i="2" s="1"/>
  <c r="G85" i="2" l="1"/>
  <c r="L85" i="2"/>
  <c r="B77" i="3" s="1"/>
  <c r="M84" i="2"/>
  <c r="C76" i="3" s="1"/>
  <c r="N84" i="2"/>
  <c r="D76" i="3" s="1"/>
  <c r="I86" i="2"/>
  <c r="H86" i="2"/>
  <c r="J85" i="2"/>
  <c r="D86" i="2"/>
  <c r="E86" i="2" s="1"/>
  <c r="A87" i="2"/>
  <c r="C86" i="2"/>
  <c r="B86" i="2"/>
  <c r="A78" i="3" s="1"/>
  <c r="N85" i="2" l="1"/>
  <c r="D77" i="3" s="1"/>
  <c r="M85" i="2"/>
  <c r="C77" i="3" s="1"/>
  <c r="L86" i="2"/>
  <c r="B78" i="3" s="1"/>
  <c r="F86" i="2"/>
  <c r="G86" i="2" s="1"/>
  <c r="J86" i="2" s="1"/>
  <c r="I87" i="2"/>
  <c r="H87" i="2"/>
  <c r="A88" i="2"/>
  <c r="C87" i="2"/>
  <c r="B87" i="2"/>
  <c r="A79" i="3" s="1"/>
  <c r="D87" i="2"/>
  <c r="E87" i="2" s="1"/>
  <c r="L87" i="2" l="1"/>
  <c r="B79" i="3" s="1"/>
  <c r="M86" i="2"/>
  <c r="C78" i="3" s="1"/>
  <c r="N86" i="2"/>
  <c r="D78" i="3" s="1"/>
  <c r="F87" i="2"/>
  <c r="G87" i="2" s="1"/>
  <c r="J87" i="2" s="1"/>
  <c r="H88" i="2"/>
  <c r="I88" i="2"/>
  <c r="D88" i="2"/>
  <c r="E88" i="2" s="1"/>
  <c r="A89" i="2"/>
  <c r="C88" i="2"/>
  <c r="B88" i="2"/>
  <c r="A80" i="3" s="1"/>
  <c r="N87" i="2" l="1"/>
  <c r="D79" i="3" s="1"/>
  <c r="M87" i="2"/>
  <c r="C79" i="3" s="1"/>
  <c r="L88" i="2"/>
  <c r="B80" i="3" s="1"/>
  <c r="F88" i="2"/>
  <c r="G88" i="2" s="1"/>
  <c r="J88" i="2" s="1"/>
  <c r="I89" i="2"/>
  <c r="H89" i="2"/>
  <c r="E89" i="2"/>
  <c r="F89" i="2"/>
  <c r="A90" i="2"/>
  <c r="C89" i="2"/>
  <c r="B89" i="2"/>
  <c r="A81" i="3" s="1"/>
  <c r="D89" i="2"/>
  <c r="L89" i="2" l="1"/>
  <c r="B81" i="3" s="1"/>
  <c r="M88" i="2"/>
  <c r="C80" i="3" s="1"/>
  <c r="N88" i="2"/>
  <c r="D80" i="3" s="1"/>
  <c r="G89" i="2"/>
  <c r="J89" i="2" s="1"/>
  <c r="I90" i="2"/>
  <c r="H90" i="2"/>
  <c r="D90" i="2"/>
  <c r="E90" i="2" s="1"/>
  <c r="A91" i="2"/>
  <c r="C90" i="2"/>
  <c r="B90" i="2"/>
  <c r="A82" i="3" s="1"/>
  <c r="M89" i="2" l="1"/>
  <c r="C81" i="3" s="1"/>
  <c r="N89" i="2"/>
  <c r="D81" i="3" s="1"/>
  <c r="L90" i="2"/>
  <c r="B82" i="3" s="1"/>
  <c r="F90" i="2"/>
  <c r="G90" i="2" s="1"/>
  <c r="J90" i="2" s="1"/>
  <c r="I91" i="2"/>
  <c r="H91" i="2"/>
  <c r="F91" i="2"/>
  <c r="A92" i="2"/>
  <c r="C91" i="2"/>
  <c r="B91" i="2"/>
  <c r="A83" i="3" s="1"/>
  <c r="D91" i="2"/>
  <c r="E91" i="2" s="1"/>
  <c r="L91" i="2" l="1"/>
  <c r="B83" i="3" s="1"/>
  <c r="M90" i="2"/>
  <c r="C82" i="3" s="1"/>
  <c r="N90" i="2"/>
  <c r="D82" i="3" s="1"/>
  <c r="G91" i="2"/>
  <c r="J91" i="2" s="1"/>
  <c r="I92" i="2"/>
  <c r="H92" i="2"/>
  <c r="D92" i="2"/>
  <c r="E92" i="2" s="1"/>
  <c r="A93" i="2"/>
  <c r="C92" i="2"/>
  <c r="B92" i="2"/>
  <c r="A84" i="3" s="1"/>
  <c r="M91" i="2" l="1"/>
  <c r="C83" i="3" s="1"/>
  <c r="N91" i="2"/>
  <c r="D83" i="3" s="1"/>
  <c r="L92" i="2"/>
  <c r="B84" i="3" s="1"/>
  <c r="F92" i="2"/>
  <c r="G92" i="2" s="1"/>
  <c r="J92" i="2" s="1"/>
  <c r="I93" i="2"/>
  <c r="H93" i="2"/>
  <c r="A94" i="2"/>
  <c r="C93" i="2"/>
  <c r="B93" i="2"/>
  <c r="A85" i="3" s="1"/>
  <c r="D93" i="2"/>
  <c r="F93" i="2" s="1"/>
  <c r="M92" i="2" l="1"/>
  <c r="C84" i="3" s="1"/>
  <c r="N92" i="2"/>
  <c r="D84" i="3" s="1"/>
  <c r="E93" i="2"/>
  <c r="G93" i="2" s="1"/>
  <c r="J93" i="2" s="1"/>
  <c r="I94" i="2"/>
  <c r="H94" i="2"/>
  <c r="D94" i="2"/>
  <c r="E94" i="2" s="1"/>
  <c r="A95" i="2"/>
  <c r="C94" i="2"/>
  <c r="B94" i="2"/>
  <c r="A86" i="3" s="1"/>
  <c r="M93" i="2" l="1"/>
  <c r="C85" i="3" s="1"/>
  <c r="N93" i="2"/>
  <c r="D85" i="3" s="1"/>
  <c r="L93" i="2"/>
  <c r="B85" i="3" s="1"/>
  <c r="I95" i="2"/>
  <c r="H95" i="2"/>
  <c r="E95" i="2"/>
  <c r="F95" i="2"/>
  <c r="F94" i="2"/>
  <c r="G94" i="2" s="1"/>
  <c r="J94" i="2" s="1"/>
  <c r="A96" i="2"/>
  <c r="C95" i="2"/>
  <c r="B95" i="2"/>
  <c r="A87" i="3" s="1"/>
  <c r="D95" i="2"/>
  <c r="L94" i="2" l="1"/>
  <c r="B86" i="3" s="1"/>
  <c r="M94" i="2"/>
  <c r="C86" i="3" s="1"/>
  <c r="N94" i="2"/>
  <c r="D86" i="3" s="1"/>
  <c r="G95" i="2"/>
  <c r="J95" i="2" s="1"/>
  <c r="H96" i="2"/>
  <c r="I96" i="2"/>
  <c r="D96" i="2"/>
  <c r="F96" i="2" s="1"/>
  <c r="A97" i="2"/>
  <c r="C96" i="2"/>
  <c r="B96" i="2"/>
  <c r="A88" i="3" s="1"/>
  <c r="L95" i="2" l="1"/>
  <c r="B87" i="3" s="1"/>
  <c r="M95" i="2"/>
  <c r="C87" i="3" s="1"/>
  <c r="E96" i="2"/>
  <c r="L96" i="2" s="1"/>
  <c r="B88" i="3" s="1"/>
  <c r="N95" i="2"/>
  <c r="D87" i="3" s="1"/>
  <c r="M96" i="2"/>
  <c r="C88" i="3" s="1"/>
  <c r="I97" i="2"/>
  <c r="H97" i="2"/>
  <c r="A98" i="2"/>
  <c r="C97" i="2"/>
  <c r="B97" i="2"/>
  <c r="A89" i="3" s="1"/>
  <c r="D97" i="2"/>
  <c r="E97" i="2" s="1"/>
  <c r="G96" i="2" l="1"/>
  <c r="J96" i="2" s="1"/>
  <c r="F97" i="2"/>
  <c r="M97" i="2" s="1"/>
  <c r="C89" i="3" s="1"/>
  <c r="L97" i="2"/>
  <c r="B89" i="3" s="1"/>
  <c r="N96" i="2"/>
  <c r="D88" i="3" s="1"/>
  <c r="I98" i="2"/>
  <c r="H98" i="2"/>
  <c r="D98" i="2"/>
  <c r="E98" i="2" s="1"/>
  <c r="A99" i="2"/>
  <c r="C98" i="2"/>
  <c r="B98" i="2"/>
  <c r="A90" i="3" s="1"/>
  <c r="G97" i="2" l="1"/>
  <c r="J97" i="2" s="1"/>
  <c r="L98" i="2"/>
  <c r="B90" i="3" s="1"/>
  <c r="F98" i="2"/>
  <c r="G98" i="2" s="1"/>
  <c r="J98" i="2" s="1"/>
  <c r="I99" i="2"/>
  <c r="H99" i="2"/>
  <c r="A100" i="2"/>
  <c r="C99" i="2"/>
  <c r="B99" i="2"/>
  <c r="A91" i="3" s="1"/>
  <c r="D99" i="2"/>
  <c r="E99" i="2" s="1"/>
  <c r="N97" i="2" l="1"/>
  <c r="D89" i="3" s="1"/>
  <c r="L99" i="2"/>
  <c r="B91" i="3" s="1"/>
  <c r="M98" i="2"/>
  <c r="C90" i="3" s="1"/>
  <c r="N98" i="2"/>
  <c r="D90" i="3" s="1"/>
  <c r="F99" i="2"/>
  <c r="G99" i="2" s="1"/>
  <c r="J99" i="2" s="1"/>
  <c r="I100" i="2"/>
  <c r="H100" i="2"/>
  <c r="E100" i="2"/>
  <c r="D100" i="2"/>
  <c r="F100" i="2" s="1"/>
  <c r="A101" i="2"/>
  <c r="C100" i="2"/>
  <c r="B100" i="2"/>
  <c r="A92" i="3" s="1"/>
  <c r="N99" i="2" l="1"/>
  <c r="D91" i="3" s="1"/>
  <c r="M99" i="2"/>
  <c r="C91" i="3" s="1"/>
  <c r="L100" i="2"/>
  <c r="B92" i="3" s="1"/>
  <c r="G100" i="2"/>
  <c r="J100" i="2" s="1"/>
  <c r="I101" i="2"/>
  <c r="H101" i="2"/>
  <c r="E101" i="2"/>
  <c r="F101" i="2"/>
  <c r="A102" i="2"/>
  <c r="C101" i="2"/>
  <c r="B101" i="2"/>
  <c r="A93" i="3" s="1"/>
  <c r="D101" i="2"/>
  <c r="M100" i="2" l="1"/>
  <c r="C92" i="3" s="1"/>
  <c r="G101" i="2"/>
  <c r="J101" i="2" s="1"/>
  <c r="L101" i="2"/>
  <c r="B93" i="3" s="1"/>
  <c r="M101" i="2"/>
  <c r="C93" i="3" s="1"/>
  <c r="N100" i="2"/>
  <c r="D92" i="3" s="1"/>
  <c r="I102" i="2"/>
  <c r="H102" i="2"/>
  <c r="D102" i="2"/>
  <c r="E102" i="2" s="1"/>
  <c r="A103" i="2"/>
  <c r="C102" i="2"/>
  <c r="B102" i="2"/>
  <c r="A94" i="3" s="1"/>
  <c r="N101" i="2" l="1"/>
  <c r="D93" i="3" s="1"/>
  <c r="L102" i="2"/>
  <c r="B94" i="3" s="1"/>
  <c r="I103" i="2"/>
  <c r="H103" i="2"/>
  <c r="E103" i="2"/>
  <c r="F103" i="2"/>
  <c r="F102" i="2"/>
  <c r="G102" i="2" s="1"/>
  <c r="J102" i="2" s="1"/>
  <c r="A104" i="2"/>
  <c r="C103" i="2"/>
  <c r="B103" i="2"/>
  <c r="A95" i="3" s="1"/>
  <c r="D103" i="2"/>
  <c r="L103" i="2" l="1"/>
  <c r="B95" i="3" s="1"/>
  <c r="M102" i="2"/>
  <c r="C94" i="3" s="1"/>
  <c r="N102" i="2"/>
  <c r="D94" i="3" s="1"/>
  <c r="G103" i="2"/>
  <c r="J103" i="2" s="1"/>
  <c r="D104" i="2"/>
  <c r="F104" i="2" s="1"/>
  <c r="H104" i="2"/>
  <c r="I104" i="2"/>
  <c r="A105" i="2"/>
  <c r="C104" i="2"/>
  <c r="B104" i="2"/>
  <c r="A96" i="3" s="1"/>
  <c r="M103" i="2" l="1"/>
  <c r="C95" i="3" s="1"/>
  <c r="N103" i="2"/>
  <c r="D95" i="3" s="1"/>
  <c r="E104" i="2"/>
  <c r="L104" i="2" s="1"/>
  <c r="B96" i="3" s="1"/>
  <c r="M104" i="2"/>
  <c r="C96" i="3" s="1"/>
  <c r="I105" i="2"/>
  <c r="H105" i="2"/>
  <c r="A106" i="2"/>
  <c r="C105" i="2"/>
  <c r="B105" i="2"/>
  <c r="A97" i="3" s="1"/>
  <c r="D105" i="2"/>
  <c r="F105" i="2" s="1"/>
  <c r="G104" i="2" l="1"/>
  <c r="J104" i="2" s="1"/>
  <c r="E105" i="2"/>
  <c r="L105" i="2" s="1"/>
  <c r="B97" i="3" s="1"/>
  <c r="M105" i="2"/>
  <c r="C97" i="3" s="1"/>
  <c r="N104" i="2"/>
  <c r="D96" i="3" s="1"/>
  <c r="I106" i="2"/>
  <c r="H106" i="2"/>
  <c r="D106" i="2"/>
  <c r="E106" i="2" s="1"/>
  <c r="A107" i="2"/>
  <c r="C106" i="2"/>
  <c r="B106" i="2"/>
  <c r="A98" i="3" s="1"/>
  <c r="G105" i="2" l="1"/>
  <c r="J105" i="2" s="1"/>
  <c r="L106" i="2"/>
  <c r="B98" i="3" s="1"/>
  <c r="F106" i="2"/>
  <c r="G106" i="2" s="1"/>
  <c r="J106" i="2" s="1"/>
  <c r="I107" i="2"/>
  <c r="H107" i="2"/>
  <c r="A108" i="2"/>
  <c r="C107" i="2"/>
  <c r="B107" i="2"/>
  <c r="A99" i="3" s="1"/>
  <c r="D107" i="2"/>
  <c r="E107" i="2" s="1"/>
  <c r="L107" i="2" s="1"/>
  <c r="B99" i="3" s="1"/>
  <c r="N105" i="2" l="1"/>
  <c r="D97" i="3" s="1"/>
  <c r="M106" i="2"/>
  <c r="C98" i="3" s="1"/>
  <c r="N106" i="2"/>
  <c r="D98" i="3" s="1"/>
  <c r="F107" i="2"/>
  <c r="G107" i="2" s="1"/>
  <c r="J107" i="2" s="1"/>
  <c r="D108" i="2"/>
  <c r="F108" i="2" s="1"/>
  <c r="I108" i="2"/>
  <c r="H108" i="2"/>
  <c r="E108" i="2"/>
  <c r="L108" i="2" s="1"/>
  <c r="B100" i="3" s="1"/>
  <c r="A109" i="2"/>
  <c r="C108" i="2"/>
  <c r="B108" i="2"/>
  <c r="A100" i="3" s="1"/>
  <c r="N107" i="2" l="1"/>
  <c r="D99" i="3" s="1"/>
  <c r="M107" i="2"/>
  <c r="C99" i="3" s="1"/>
  <c r="G108" i="2"/>
  <c r="J108" i="2" s="1"/>
  <c r="I109" i="2"/>
  <c r="H109" i="2"/>
  <c r="E109" i="2"/>
  <c r="L109" i="2" s="1"/>
  <c r="B101" i="3" s="1"/>
  <c r="F109" i="2"/>
  <c r="A110" i="2"/>
  <c r="C109" i="2"/>
  <c r="B109" i="2"/>
  <c r="A101" i="3" s="1"/>
  <c r="D109" i="2"/>
  <c r="M108" i="2" l="1"/>
  <c r="C100" i="3" s="1"/>
  <c r="M109" i="2"/>
  <c r="C101" i="3" s="1"/>
  <c r="N108" i="2"/>
  <c r="D100" i="3" s="1"/>
  <c r="G109" i="2"/>
  <c r="J109" i="2" s="1"/>
  <c r="I110" i="2"/>
  <c r="H110" i="2"/>
  <c r="D110" i="2"/>
  <c r="E110" i="2" s="1"/>
  <c r="L110" i="2" s="1"/>
  <c r="B102" i="3" s="1"/>
  <c r="A111" i="2"/>
  <c r="C110" i="2"/>
  <c r="B110" i="2"/>
  <c r="A102" i="3" s="1"/>
  <c r="N109" i="2" l="1"/>
  <c r="D101" i="3" s="1"/>
  <c r="F110" i="2"/>
  <c r="G110" i="2" s="1"/>
  <c r="J110" i="2" s="1"/>
  <c r="I111" i="2"/>
  <c r="H111" i="2"/>
  <c r="A112" i="2"/>
  <c r="C111" i="2"/>
  <c r="B111" i="2"/>
  <c r="A103" i="3" s="1"/>
  <c r="D111" i="2"/>
  <c r="M110" i="2" l="1"/>
  <c r="C102" i="3" s="1"/>
  <c r="D112" i="2"/>
  <c r="N110" i="2"/>
  <c r="D102" i="3" s="1"/>
  <c r="F111" i="2"/>
  <c r="E111" i="2"/>
  <c r="I112" i="2"/>
  <c r="H112" i="2"/>
  <c r="E112" i="2"/>
  <c r="F112" i="2"/>
  <c r="A113" i="2"/>
  <c r="C112" i="2"/>
  <c r="B112" i="2"/>
  <c r="A104" i="3" s="1"/>
  <c r="G111" i="2" l="1"/>
  <c r="J111" i="2" s="1"/>
  <c r="L111" i="2"/>
  <c r="B103" i="3" s="1"/>
  <c r="M111" i="2"/>
  <c r="C103" i="3" s="1"/>
  <c r="G112" i="2"/>
  <c r="J112" i="2" s="1"/>
  <c r="I113" i="2"/>
  <c r="E113" i="2"/>
  <c r="H113" i="2"/>
  <c r="A114" i="2"/>
  <c r="C113" i="2"/>
  <c r="B113" i="2"/>
  <c r="A105" i="3" s="1"/>
  <c r="D113" i="2"/>
  <c r="F113" i="2" s="1"/>
  <c r="N111" i="2" l="1"/>
  <c r="D103" i="3" s="1"/>
  <c r="M112" i="2"/>
  <c r="C104" i="3" s="1"/>
  <c r="L112" i="2"/>
  <c r="B104" i="3" s="1"/>
  <c r="M113" i="2"/>
  <c r="C105" i="3" s="1"/>
  <c r="N112" i="2"/>
  <c r="D104" i="3" s="1"/>
  <c r="L113" i="2"/>
  <c r="B105" i="3" s="1"/>
  <c r="G113" i="2"/>
  <c r="J113" i="2" s="1"/>
  <c r="I114" i="2"/>
  <c r="H114" i="2"/>
  <c r="D114" i="2"/>
  <c r="F114" i="2" s="1"/>
  <c r="A115" i="2"/>
  <c r="C114" i="2"/>
  <c r="B114" i="2"/>
  <c r="A106" i="3" s="1"/>
  <c r="N113" i="2" l="1"/>
  <c r="D105" i="3" s="1"/>
  <c r="M114" i="2"/>
  <c r="C106" i="3" s="1"/>
  <c r="E114" i="2"/>
  <c r="G114" i="2" s="1"/>
  <c r="J114" i="2" s="1"/>
  <c r="I115" i="2"/>
  <c r="H115" i="2"/>
  <c r="A116" i="2"/>
  <c r="C115" i="2"/>
  <c r="B115" i="2"/>
  <c r="A107" i="3" s="1"/>
  <c r="D115" i="2"/>
  <c r="F115" i="2" s="1"/>
  <c r="M115" i="2" l="1"/>
  <c r="C107" i="3" s="1"/>
  <c r="N114" i="2"/>
  <c r="D106" i="3" s="1"/>
  <c r="L114" i="2"/>
  <c r="B106" i="3" s="1"/>
  <c r="E115" i="2"/>
  <c r="G115" i="2" s="1"/>
  <c r="J115" i="2" s="1"/>
  <c r="I116" i="2"/>
  <c r="H116" i="2"/>
  <c r="D116" i="2"/>
  <c r="F116" i="2" s="1"/>
  <c r="A117" i="2"/>
  <c r="C116" i="2"/>
  <c r="B116" i="2"/>
  <c r="A108" i="3" s="1"/>
  <c r="L115" i="2" l="1"/>
  <c r="B107" i="3" s="1"/>
  <c r="N115" i="2"/>
  <c r="D107" i="3" s="1"/>
  <c r="M116" i="2"/>
  <c r="C108" i="3" s="1"/>
  <c r="I117" i="2"/>
  <c r="H117" i="2"/>
  <c r="E117" i="2"/>
  <c r="F117" i="2"/>
  <c r="E116" i="2"/>
  <c r="G116" i="2" s="1"/>
  <c r="J116" i="2" s="1"/>
  <c r="A118" i="2"/>
  <c r="C117" i="2"/>
  <c r="B117" i="2"/>
  <c r="A109" i="3" s="1"/>
  <c r="D117" i="2"/>
  <c r="M117" i="2" l="1"/>
  <c r="C109" i="3" s="1"/>
  <c r="N116" i="2"/>
  <c r="D108" i="3" s="1"/>
  <c r="L116" i="2"/>
  <c r="B108" i="3" s="1"/>
  <c r="G117" i="2"/>
  <c r="J117" i="2" s="1"/>
  <c r="I118" i="2"/>
  <c r="H118" i="2"/>
  <c r="D118" i="2"/>
  <c r="F118" i="2" s="1"/>
  <c r="A119" i="2"/>
  <c r="C118" i="2"/>
  <c r="B118" i="2"/>
  <c r="A110" i="3" s="1"/>
  <c r="L117" i="2" l="1"/>
  <c r="B109" i="3" s="1"/>
  <c r="N117" i="2"/>
  <c r="D109" i="3" s="1"/>
  <c r="M118" i="2"/>
  <c r="C110" i="3" s="1"/>
  <c r="E118" i="2"/>
  <c r="G118" i="2" s="1"/>
  <c r="J118" i="2" s="1"/>
  <c r="I119" i="2"/>
  <c r="H119" i="2"/>
  <c r="E119" i="2"/>
  <c r="A120" i="2"/>
  <c r="C119" i="2"/>
  <c r="B119" i="2"/>
  <c r="A111" i="3" s="1"/>
  <c r="D119" i="2"/>
  <c r="F119" i="2" s="1"/>
  <c r="M119" i="2" l="1"/>
  <c r="C111" i="3" s="1"/>
  <c r="N118" i="2"/>
  <c r="D110" i="3" s="1"/>
  <c r="L118" i="2"/>
  <c r="B110" i="3" s="1"/>
  <c r="G119" i="2"/>
  <c r="J119" i="2" s="1"/>
  <c r="D120" i="2"/>
  <c r="E120" i="2" s="1"/>
  <c r="H120" i="2"/>
  <c r="I120" i="2"/>
  <c r="A121" i="2"/>
  <c r="C120" i="2"/>
  <c r="B120" i="2"/>
  <c r="A112" i="3" s="1"/>
  <c r="L119" i="2" l="1"/>
  <c r="B111" i="3" s="1"/>
  <c r="F120" i="2"/>
  <c r="M120" i="2" s="1"/>
  <c r="C112" i="3" s="1"/>
  <c r="N119" i="2"/>
  <c r="D111" i="3" s="1"/>
  <c r="I121" i="2"/>
  <c r="H121" i="2"/>
  <c r="A122" i="2"/>
  <c r="C121" i="2"/>
  <c r="B121" i="2"/>
  <c r="A113" i="3" s="1"/>
  <c r="D121" i="2"/>
  <c r="E121" i="2" s="1"/>
  <c r="L120" i="2" l="1"/>
  <c r="B112" i="3" s="1"/>
  <c r="G120" i="2"/>
  <c r="J120" i="2" s="1"/>
  <c r="F121" i="2"/>
  <c r="M121" i="2" s="1"/>
  <c r="C113" i="3" s="1"/>
  <c r="L121" i="2"/>
  <c r="B113" i="3" s="1"/>
  <c r="I122" i="2"/>
  <c r="H122" i="2"/>
  <c r="D122" i="2"/>
  <c r="F122" i="2" s="1"/>
  <c r="A123" i="2"/>
  <c r="C122" i="2"/>
  <c r="B122" i="2"/>
  <c r="A114" i="3" s="1"/>
  <c r="N120" i="2" l="1"/>
  <c r="D112" i="3" s="1"/>
  <c r="G121" i="2"/>
  <c r="J121" i="2" s="1"/>
  <c r="M122" i="2"/>
  <c r="C114" i="3" s="1"/>
  <c r="E122" i="2"/>
  <c r="G122" i="2" s="1"/>
  <c r="J122" i="2" s="1"/>
  <c r="I123" i="2"/>
  <c r="H123" i="2"/>
  <c r="A124" i="2"/>
  <c r="C123" i="2"/>
  <c r="B123" i="2"/>
  <c r="A115" i="3" s="1"/>
  <c r="D123" i="2"/>
  <c r="E123" i="2" s="1"/>
  <c r="N121" i="2" l="1"/>
  <c r="D113" i="3" s="1"/>
  <c r="N122" i="2"/>
  <c r="D114" i="3" s="1"/>
  <c r="L122" i="2"/>
  <c r="B114" i="3" s="1"/>
  <c r="F123" i="2"/>
  <c r="I124" i="2"/>
  <c r="H124" i="2"/>
  <c r="D124" i="2"/>
  <c r="E124" i="2" s="1"/>
  <c r="A125" i="2"/>
  <c r="C124" i="2"/>
  <c r="B124" i="2"/>
  <c r="A116" i="3" s="1"/>
  <c r="L123" i="2" l="1"/>
  <c r="B115" i="3" s="1"/>
  <c r="G123" i="2"/>
  <c r="J123" i="2" s="1"/>
  <c r="M123" i="2"/>
  <c r="C115" i="3" s="1"/>
  <c r="L124" i="2"/>
  <c r="B116" i="3" s="1"/>
  <c r="F124" i="2"/>
  <c r="G124" i="2" s="1"/>
  <c r="J124" i="2" s="1"/>
  <c r="I125" i="2"/>
  <c r="H125" i="2"/>
  <c r="A126" i="2"/>
  <c r="C125" i="2"/>
  <c r="B125" i="2"/>
  <c r="A117" i="3" s="1"/>
  <c r="D125" i="2"/>
  <c r="E125" i="2" s="1"/>
  <c r="N123" i="2" l="1"/>
  <c r="D115" i="3" s="1"/>
  <c r="N124" i="2"/>
  <c r="D116" i="3" s="1"/>
  <c r="L125" i="2"/>
  <c r="B117" i="3" s="1"/>
  <c r="M124" i="2"/>
  <c r="C116" i="3" s="1"/>
  <c r="F125" i="2"/>
  <c r="G125" i="2" s="1"/>
  <c r="J125" i="2" s="1"/>
  <c r="I126" i="2"/>
  <c r="H126" i="2"/>
  <c r="D126" i="2"/>
  <c r="E126" i="2" s="1"/>
  <c r="A127" i="2"/>
  <c r="C126" i="2"/>
  <c r="B126" i="2"/>
  <c r="A118" i="3" s="1"/>
  <c r="M125" i="2" l="1"/>
  <c r="C117" i="3" s="1"/>
  <c r="L126" i="2"/>
  <c r="B118" i="3" s="1"/>
  <c r="N125" i="2"/>
  <c r="D117" i="3" s="1"/>
  <c r="I127" i="2"/>
  <c r="H127" i="2"/>
  <c r="F126" i="2"/>
  <c r="G126" i="2" s="1"/>
  <c r="J126" i="2" s="1"/>
  <c r="A128" i="2"/>
  <c r="C127" i="2"/>
  <c r="B127" i="2"/>
  <c r="A119" i="3" s="1"/>
  <c r="D127" i="2"/>
  <c r="N126" i="2" l="1"/>
  <c r="D118" i="3" s="1"/>
  <c r="D128" i="2"/>
  <c r="M126" i="2"/>
  <c r="C118" i="3" s="1"/>
  <c r="F127" i="2"/>
  <c r="E127" i="2"/>
  <c r="H128" i="2"/>
  <c r="I128" i="2"/>
  <c r="E128" i="2"/>
  <c r="F128" i="2"/>
  <c r="A129" i="2"/>
  <c r="C128" i="2"/>
  <c r="B128" i="2"/>
  <c r="A120" i="3" s="1"/>
  <c r="G127" i="2" l="1"/>
  <c r="J127" i="2" s="1"/>
  <c r="M127" i="2"/>
  <c r="C119" i="3" s="1"/>
  <c r="L127" i="2"/>
  <c r="B119" i="3" s="1"/>
  <c r="N127" i="2"/>
  <c r="D119" i="3" s="1"/>
  <c r="G128" i="2"/>
  <c r="J128" i="2" s="1"/>
  <c r="I129" i="2"/>
  <c r="H129" i="2"/>
  <c r="E129" i="2"/>
  <c r="A130" i="2"/>
  <c r="C129" i="2"/>
  <c r="B129" i="2"/>
  <c r="A121" i="3" s="1"/>
  <c r="D129" i="2"/>
  <c r="F129" i="2" s="1"/>
  <c r="L128" i="2" l="1"/>
  <c r="B120" i="3" s="1"/>
  <c r="M128" i="2"/>
  <c r="C120" i="3" s="1"/>
  <c r="N128" i="2"/>
  <c r="D120" i="3" s="1"/>
  <c r="L129" i="2"/>
  <c r="B121" i="3" s="1"/>
  <c r="M129" i="2"/>
  <c r="C121" i="3" s="1"/>
  <c r="G129" i="2"/>
  <c r="J129" i="2" s="1"/>
  <c r="I130" i="2"/>
  <c r="H130" i="2"/>
  <c r="D130" i="2"/>
  <c r="E130" i="2" s="1"/>
  <c r="A131" i="2"/>
  <c r="C130" i="2"/>
  <c r="B130" i="2"/>
  <c r="A122" i="3" s="1"/>
  <c r="L130" i="2" l="1"/>
  <c r="B122" i="3" s="1"/>
  <c r="N129" i="2"/>
  <c r="D121" i="3" s="1"/>
  <c r="F130" i="2"/>
  <c r="G130" i="2" s="1"/>
  <c r="J130" i="2" s="1"/>
  <c r="I131" i="2"/>
  <c r="H131" i="2"/>
  <c r="A132" i="2"/>
  <c r="C131" i="2"/>
  <c r="B131" i="2"/>
  <c r="A123" i="3" s="1"/>
  <c r="D131" i="2"/>
  <c r="F131" i="2" s="1"/>
  <c r="N130" i="2" l="1"/>
  <c r="D122" i="3" s="1"/>
  <c r="M130" i="2"/>
  <c r="C122" i="3" s="1"/>
  <c r="E131" i="2"/>
  <c r="G131" i="2" s="1"/>
  <c r="J131" i="2" s="1"/>
  <c r="D132" i="2"/>
  <c r="F132" i="2" s="1"/>
  <c r="I132" i="2"/>
  <c r="H132" i="2"/>
  <c r="E132" i="2"/>
  <c r="A133" i="2"/>
  <c r="C132" i="2"/>
  <c r="B132" i="2"/>
  <c r="A124" i="3" s="1"/>
  <c r="M131" i="2" l="1"/>
  <c r="C123" i="3" s="1"/>
  <c r="L131" i="2"/>
  <c r="B123" i="3" s="1"/>
  <c r="N131" i="2"/>
  <c r="D123" i="3" s="1"/>
  <c r="I133" i="2"/>
  <c r="H133" i="2"/>
  <c r="F133" i="2"/>
  <c r="G132" i="2"/>
  <c r="J132" i="2" s="1"/>
  <c r="A134" i="2"/>
  <c r="C133" i="2"/>
  <c r="B133" i="2"/>
  <c r="A125" i="3" s="1"/>
  <c r="D133" i="2"/>
  <c r="E133" i="2" s="1"/>
  <c r="M132" i="2" l="1"/>
  <c r="C124" i="3" s="1"/>
  <c r="L132" i="2"/>
  <c r="B124" i="3" s="1"/>
  <c r="N132" i="2"/>
  <c r="D124" i="3" s="1"/>
  <c r="L133" i="2"/>
  <c r="B125" i="3" s="1"/>
  <c r="M133" i="2"/>
  <c r="C125" i="3" s="1"/>
  <c r="G133" i="2"/>
  <c r="J133" i="2" s="1"/>
  <c r="I134" i="2"/>
  <c r="H134" i="2"/>
  <c r="F134" i="2"/>
  <c r="D134" i="2"/>
  <c r="E134" i="2" s="1"/>
  <c r="A135" i="2"/>
  <c r="C134" i="2"/>
  <c r="B134" i="2"/>
  <c r="A126" i="3" s="1"/>
  <c r="G134" i="2" l="1"/>
  <c r="M134" i="2"/>
  <c r="C126" i="3" s="1"/>
  <c r="L134" i="2"/>
  <c r="B126" i="3" s="1"/>
  <c r="N133" i="2"/>
  <c r="D125" i="3" s="1"/>
  <c r="J134" i="2"/>
  <c r="I135" i="2"/>
  <c r="H135" i="2"/>
  <c r="E135" i="2"/>
  <c r="A136" i="2"/>
  <c r="C135" i="2"/>
  <c r="B135" i="2"/>
  <c r="A127" i="3" s="1"/>
  <c r="D135" i="2"/>
  <c r="F135" i="2" s="1"/>
  <c r="N134" i="2" l="1"/>
  <c r="D126" i="3" s="1"/>
  <c r="L135" i="2"/>
  <c r="B127" i="3" s="1"/>
  <c r="M135" i="2"/>
  <c r="C127" i="3" s="1"/>
  <c r="G135" i="2"/>
  <c r="N135" i="2" s="1"/>
  <c r="D127" i="3" s="1"/>
  <c r="H136" i="2"/>
  <c r="I136" i="2"/>
  <c r="D136" i="2"/>
  <c r="F136" i="2" s="1"/>
  <c r="A137" i="2"/>
  <c r="C136" i="2"/>
  <c r="B136" i="2"/>
  <c r="A128" i="3" s="1"/>
  <c r="J135" i="2" l="1"/>
  <c r="M136" i="2"/>
  <c r="C128" i="3" s="1"/>
  <c r="E136" i="2"/>
  <c r="G136" i="2" s="1"/>
  <c r="N136" i="2" s="1"/>
  <c r="D128" i="3" s="1"/>
  <c r="I137" i="2"/>
  <c r="H137" i="2"/>
  <c r="A138" i="2"/>
  <c r="C137" i="2"/>
  <c r="B137" i="2"/>
  <c r="A129" i="3" s="1"/>
  <c r="D137" i="2"/>
  <c r="E137" i="2" s="1"/>
  <c r="L136" i="2" l="1"/>
  <c r="B128" i="3" s="1"/>
  <c r="J136" i="2"/>
  <c r="F137" i="2"/>
  <c r="G137" i="2" s="1"/>
  <c r="J137" i="2" s="1"/>
  <c r="I138" i="2"/>
  <c r="H138" i="2"/>
  <c r="D138" i="2"/>
  <c r="E138" i="2" s="1"/>
  <c r="A139" i="2"/>
  <c r="C138" i="2"/>
  <c r="B138" i="2"/>
  <c r="A130" i="3" s="1"/>
  <c r="L137" i="2" l="1"/>
  <c r="B129" i="3" s="1"/>
  <c r="M137" i="2"/>
  <c r="C129" i="3" s="1"/>
  <c r="L138" i="2"/>
  <c r="B130" i="3" s="1"/>
  <c r="N137" i="2"/>
  <c r="D129" i="3" s="1"/>
  <c r="F138" i="2"/>
  <c r="G138" i="2" s="1"/>
  <c r="J138" i="2" s="1"/>
  <c r="I139" i="2"/>
  <c r="H139" i="2"/>
  <c r="A140" i="2"/>
  <c r="C139" i="2"/>
  <c r="B139" i="2"/>
  <c r="A131" i="3" s="1"/>
  <c r="D139" i="2"/>
  <c r="F139" i="2" s="1"/>
  <c r="N138" i="2" l="1"/>
  <c r="D130" i="3" s="1"/>
  <c r="M138" i="2"/>
  <c r="C130" i="3" s="1"/>
  <c r="E139" i="2"/>
  <c r="G139" i="2" s="1"/>
  <c r="J139" i="2" s="1"/>
  <c r="I140" i="2"/>
  <c r="H140" i="2"/>
  <c r="D140" i="2"/>
  <c r="E140" i="2" s="1"/>
  <c r="A141" i="2"/>
  <c r="C140" i="2"/>
  <c r="B140" i="2"/>
  <c r="A132" i="3" s="1"/>
  <c r="M139" i="2" l="1"/>
  <c r="C131" i="3" s="1"/>
  <c r="L139" i="2"/>
  <c r="B131" i="3" s="1"/>
  <c r="N139" i="2"/>
  <c r="D131" i="3" s="1"/>
  <c r="I141" i="2"/>
  <c r="H141" i="2"/>
  <c r="E141" i="2"/>
  <c r="F141" i="2"/>
  <c r="F140" i="2"/>
  <c r="G140" i="2" s="1"/>
  <c r="J140" i="2" s="1"/>
  <c r="A142" i="2"/>
  <c r="C141" i="2"/>
  <c r="B141" i="2"/>
  <c r="A133" i="3" s="1"/>
  <c r="D141" i="2"/>
  <c r="G141" i="2" l="1"/>
  <c r="L140" i="2"/>
  <c r="B132" i="3" s="1"/>
  <c r="N140" i="2"/>
  <c r="D132" i="3" s="1"/>
  <c r="M140" i="2"/>
  <c r="C132" i="3" s="1"/>
  <c r="L141" i="2"/>
  <c r="B133" i="3" s="1"/>
  <c r="J141" i="2"/>
  <c r="I142" i="2"/>
  <c r="H142" i="2"/>
  <c r="F142" i="2"/>
  <c r="D142" i="2"/>
  <c r="E142" i="2" s="1"/>
  <c r="A143" i="2"/>
  <c r="C142" i="2"/>
  <c r="B142" i="2"/>
  <c r="A134" i="3" s="1"/>
  <c r="M141" i="2" l="1"/>
  <c r="C133" i="3" s="1"/>
  <c r="N141" i="2"/>
  <c r="D133" i="3" s="1"/>
  <c r="L142" i="2"/>
  <c r="B134" i="3" s="1"/>
  <c r="M142" i="2"/>
  <c r="C134" i="3" s="1"/>
  <c r="G142" i="2"/>
  <c r="N142" i="2" s="1"/>
  <c r="D134" i="3" s="1"/>
  <c r="I143" i="2"/>
  <c r="H143" i="2"/>
  <c r="A144" i="2"/>
  <c r="C143" i="2"/>
  <c r="B143" i="2"/>
  <c r="A135" i="3" s="1"/>
  <c r="D143" i="2"/>
  <c r="F143" i="2" s="1"/>
  <c r="J142" i="2" l="1"/>
  <c r="E143" i="2"/>
  <c r="L143" i="2" s="1"/>
  <c r="B135" i="3" s="1"/>
  <c r="M143" i="2"/>
  <c r="C135" i="3" s="1"/>
  <c r="D144" i="2"/>
  <c r="E144" i="2" s="1"/>
  <c r="I144" i="2"/>
  <c r="H144" i="2"/>
  <c r="A145" i="2"/>
  <c r="C144" i="2"/>
  <c r="B144" i="2"/>
  <c r="A136" i="3" s="1"/>
  <c r="G143" i="2" l="1"/>
  <c r="L144" i="2"/>
  <c r="B136" i="3" s="1"/>
  <c r="F144" i="2"/>
  <c r="M144" i="2" s="1"/>
  <c r="C136" i="3" s="1"/>
  <c r="I145" i="2"/>
  <c r="H145" i="2"/>
  <c r="A146" i="2"/>
  <c r="C145" i="2"/>
  <c r="B145" i="2"/>
  <c r="A137" i="3" s="1"/>
  <c r="D145" i="2"/>
  <c r="E145" i="2" s="1"/>
  <c r="G144" i="2" l="1"/>
  <c r="N143" i="2"/>
  <c r="D135" i="3" s="1"/>
  <c r="J143" i="2"/>
  <c r="F145" i="2"/>
  <c r="M145" i="2" s="1"/>
  <c r="C137" i="3" s="1"/>
  <c r="L145" i="2"/>
  <c r="B137" i="3" s="1"/>
  <c r="I146" i="2"/>
  <c r="H146" i="2"/>
  <c r="D146" i="2"/>
  <c r="E146" i="2" s="1"/>
  <c r="A147" i="2"/>
  <c r="C146" i="2"/>
  <c r="B146" i="2"/>
  <c r="A138" i="3" s="1"/>
  <c r="N144" i="2" l="1"/>
  <c r="D136" i="3" s="1"/>
  <c r="J144" i="2"/>
  <c r="L146" i="2"/>
  <c r="B138" i="3" s="1"/>
  <c r="G145" i="2"/>
  <c r="F146" i="2"/>
  <c r="G146" i="2" s="1"/>
  <c r="J146" i="2" s="1"/>
  <c r="I147" i="2"/>
  <c r="H147" i="2"/>
  <c r="F147" i="2"/>
  <c r="A148" i="2"/>
  <c r="C147" i="2"/>
  <c r="B147" i="2"/>
  <c r="A139" i="3" s="1"/>
  <c r="D147" i="2"/>
  <c r="E147" i="2" s="1"/>
  <c r="N145" i="2" l="1"/>
  <c r="D137" i="3" s="1"/>
  <c r="J145" i="2"/>
  <c r="L147" i="2"/>
  <c r="B139" i="3" s="1"/>
  <c r="M146" i="2"/>
  <c r="C138" i="3" s="1"/>
  <c r="G147" i="2"/>
  <c r="J147" i="2" s="1"/>
  <c r="I148" i="2"/>
  <c r="H148" i="2"/>
  <c r="F148" i="2"/>
  <c r="D148" i="2"/>
  <c r="E148" i="2" s="1"/>
  <c r="A149" i="2"/>
  <c r="C148" i="2"/>
  <c r="B148" i="2"/>
  <c r="A140" i="3" s="1"/>
  <c r="M147" i="2" l="1"/>
  <c r="C139" i="3" s="1"/>
  <c r="N146" i="2"/>
  <c r="D138" i="3" s="1"/>
  <c r="M148" i="2"/>
  <c r="C140" i="3" s="1"/>
  <c r="L148" i="2"/>
  <c r="B140" i="3" s="1"/>
  <c r="I149" i="2"/>
  <c r="H149" i="2"/>
  <c r="G148" i="2"/>
  <c r="J148" i="2" s="1"/>
  <c r="A150" i="2"/>
  <c r="C149" i="2"/>
  <c r="B149" i="2"/>
  <c r="A141" i="3" s="1"/>
  <c r="D149" i="2"/>
  <c r="E149" i="2" s="1"/>
  <c r="N147" i="2" l="1"/>
  <c r="D139" i="3" s="1"/>
  <c r="F149" i="2"/>
  <c r="M149" i="2" s="1"/>
  <c r="C141" i="3" s="1"/>
  <c r="N148" i="2"/>
  <c r="D140" i="3" s="1"/>
  <c r="L149" i="2"/>
  <c r="B141" i="3" s="1"/>
  <c r="I150" i="2"/>
  <c r="H150" i="2"/>
  <c r="D150" i="2"/>
  <c r="E150" i="2" s="1"/>
  <c r="A151" i="2"/>
  <c r="C150" i="2"/>
  <c r="B150" i="2"/>
  <c r="A142" i="3" s="1"/>
  <c r="F150" i="2" l="1"/>
  <c r="G150" i="2" s="1"/>
  <c r="J150" i="2" s="1"/>
  <c r="G149" i="2"/>
  <c r="J149" i="2" s="1"/>
  <c r="L150" i="2"/>
  <c r="B142" i="3" s="1"/>
  <c r="I151" i="2"/>
  <c r="H151" i="2"/>
  <c r="A152" i="2"/>
  <c r="C151" i="2"/>
  <c r="B151" i="2"/>
  <c r="A143" i="3" s="1"/>
  <c r="D151" i="2"/>
  <c r="F151" i="2" s="1"/>
  <c r="N149" i="2" l="1"/>
  <c r="D141" i="3" s="1"/>
  <c r="M150" i="2"/>
  <c r="C142" i="3" s="1"/>
  <c r="E151" i="2"/>
  <c r="L151" i="2" s="1"/>
  <c r="B143" i="3" s="1"/>
  <c r="N150" i="2"/>
  <c r="D142" i="3" s="1"/>
  <c r="M151" i="2"/>
  <c r="C143" i="3" s="1"/>
  <c r="H152" i="2"/>
  <c r="I152" i="2"/>
  <c r="D152" i="2"/>
  <c r="E152" i="2" s="1"/>
  <c r="A153" i="2"/>
  <c r="C152" i="2"/>
  <c r="B152" i="2"/>
  <c r="A144" i="3" s="1"/>
  <c r="G151" i="2" l="1"/>
  <c r="N151" i="2" s="1"/>
  <c r="D143" i="3" s="1"/>
  <c r="J151" i="2"/>
  <c r="L152" i="2"/>
  <c r="B144" i="3" s="1"/>
  <c r="F152" i="2"/>
  <c r="G152" i="2" s="1"/>
  <c r="J152" i="2" s="1"/>
  <c r="I153" i="2"/>
  <c r="H153" i="2"/>
  <c r="A154" i="2"/>
  <c r="C153" i="2"/>
  <c r="B153" i="2"/>
  <c r="A145" i="3" s="1"/>
  <c r="D153" i="2"/>
  <c r="F153" i="2" s="1"/>
  <c r="M152" i="2" l="1"/>
  <c r="C144" i="3" s="1"/>
  <c r="N152" i="2"/>
  <c r="D144" i="3" s="1"/>
  <c r="E153" i="2"/>
  <c r="G153" i="2" s="1"/>
  <c r="J153" i="2" s="1"/>
  <c r="D154" i="2"/>
  <c r="E154" i="2" s="1"/>
  <c r="I154" i="2"/>
  <c r="H154" i="2"/>
  <c r="F154" i="2"/>
  <c r="A155" i="2"/>
  <c r="C154" i="2"/>
  <c r="B154" i="2"/>
  <c r="A146" i="3" s="1"/>
  <c r="M153" i="2" l="1"/>
  <c r="C145" i="3" s="1"/>
  <c r="N153" i="2"/>
  <c r="D145" i="3" s="1"/>
  <c r="M154" i="2"/>
  <c r="C146" i="3" s="1"/>
  <c r="L153" i="2"/>
  <c r="B145" i="3" s="1"/>
  <c r="G154" i="2"/>
  <c r="J154" i="2" s="1"/>
  <c r="I155" i="2"/>
  <c r="H155" i="2"/>
  <c r="A156" i="2"/>
  <c r="C155" i="2"/>
  <c r="B155" i="2"/>
  <c r="A147" i="3" s="1"/>
  <c r="D155" i="2"/>
  <c r="F155" i="2" s="1"/>
  <c r="L154" i="2" l="1"/>
  <c r="B146" i="3" s="1"/>
  <c r="E155" i="2"/>
  <c r="L155" i="2" s="1"/>
  <c r="B147" i="3" s="1"/>
  <c r="M155" i="2"/>
  <c r="C147" i="3" s="1"/>
  <c r="N154" i="2"/>
  <c r="D146" i="3" s="1"/>
  <c r="I156" i="2"/>
  <c r="H156" i="2"/>
  <c r="D156" i="2"/>
  <c r="E156" i="2" s="1"/>
  <c r="A157" i="2"/>
  <c r="C156" i="2"/>
  <c r="B156" i="2"/>
  <c r="A148" i="3" s="1"/>
  <c r="G155" i="2" l="1"/>
  <c r="J155" i="2" s="1"/>
  <c r="L156" i="2"/>
  <c r="B148" i="3" s="1"/>
  <c r="F156" i="2"/>
  <c r="G156" i="2" s="1"/>
  <c r="J156" i="2" s="1"/>
  <c r="I157" i="2"/>
  <c r="H157" i="2"/>
  <c r="E157" i="2"/>
  <c r="F157" i="2"/>
  <c r="A158" i="2"/>
  <c r="C157" i="2"/>
  <c r="B157" i="2"/>
  <c r="A149" i="3" s="1"/>
  <c r="D157" i="2"/>
  <c r="N155" i="2" l="1"/>
  <c r="D147" i="3" s="1"/>
  <c r="L157" i="2"/>
  <c r="B149" i="3" s="1"/>
  <c r="M156" i="2"/>
  <c r="C148" i="3" s="1"/>
  <c r="N156" i="2"/>
  <c r="D148" i="3" s="1"/>
  <c r="G157" i="2"/>
  <c r="J157" i="2" s="1"/>
  <c r="I158" i="2"/>
  <c r="H158" i="2"/>
  <c r="D158" i="2"/>
  <c r="E158" i="2" s="1"/>
  <c r="A159" i="2"/>
  <c r="C158" i="2"/>
  <c r="B158" i="2"/>
  <c r="A150" i="3" s="1"/>
  <c r="M157" i="2" l="1"/>
  <c r="C149" i="3" s="1"/>
  <c r="N157" i="2"/>
  <c r="D149" i="3" s="1"/>
  <c r="L158" i="2"/>
  <c r="B150" i="3" s="1"/>
  <c r="F158" i="2"/>
  <c r="G158" i="2" s="1"/>
  <c r="J158" i="2" s="1"/>
  <c r="I159" i="2"/>
  <c r="H159" i="2"/>
  <c r="A160" i="2"/>
  <c r="C159" i="2"/>
  <c r="B159" i="2"/>
  <c r="A151" i="3" s="1"/>
  <c r="D159" i="2"/>
  <c r="E159" i="2" s="1"/>
  <c r="L159" i="2" l="1"/>
  <c r="B151" i="3" s="1"/>
  <c r="M158" i="2"/>
  <c r="C150" i="3" s="1"/>
  <c r="N158" i="2"/>
  <c r="D150" i="3" s="1"/>
  <c r="F159" i="2"/>
  <c r="G159" i="2" s="1"/>
  <c r="J159" i="2" s="1"/>
  <c r="D160" i="2"/>
  <c r="F160" i="2" s="1"/>
  <c r="H160" i="2"/>
  <c r="I160" i="2"/>
  <c r="E160" i="2"/>
  <c r="A161" i="2"/>
  <c r="C160" i="2"/>
  <c r="B160" i="2"/>
  <c r="A152" i="3" s="1"/>
  <c r="N159" i="2" l="1"/>
  <c r="D151" i="3" s="1"/>
  <c r="M159" i="2"/>
  <c r="C151" i="3" s="1"/>
  <c r="L160" i="2"/>
  <c r="B152" i="3" s="1"/>
  <c r="G160" i="2"/>
  <c r="J160" i="2" s="1"/>
  <c r="I161" i="2"/>
  <c r="F161" i="2"/>
  <c r="H161" i="2"/>
  <c r="E161" i="2"/>
  <c r="A162" i="2"/>
  <c r="C161" i="2"/>
  <c r="B161" i="2"/>
  <c r="A153" i="3" s="1"/>
  <c r="D161" i="2"/>
  <c r="M160" i="2" l="1"/>
  <c r="C152" i="3" s="1"/>
  <c r="L161" i="2"/>
  <c r="B153" i="3" s="1"/>
  <c r="M161" i="2"/>
  <c r="C153" i="3" s="1"/>
  <c r="N160" i="2"/>
  <c r="D152" i="3" s="1"/>
  <c r="G161" i="2"/>
  <c r="J161" i="2" s="1"/>
  <c r="I162" i="2"/>
  <c r="H162" i="2"/>
  <c r="D162" i="2"/>
  <c r="E162" i="2" s="1"/>
  <c r="A163" i="2"/>
  <c r="C162" i="2"/>
  <c r="B162" i="2"/>
  <c r="A154" i="3" s="1"/>
  <c r="N161" i="2" l="1"/>
  <c r="D153" i="3" s="1"/>
  <c r="L162" i="2"/>
  <c r="B154" i="3" s="1"/>
  <c r="F162" i="2"/>
  <c r="G162" i="2" s="1"/>
  <c r="J162" i="2" s="1"/>
  <c r="I163" i="2"/>
  <c r="H163" i="2"/>
  <c r="A164" i="2"/>
  <c r="C163" i="2"/>
  <c r="B163" i="2"/>
  <c r="A155" i="3" s="1"/>
  <c r="D163" i="2"/>
  <c r="E163" i="2" s="1"/>
  <c r="L163" i="2" l="1"/>
  <c r="B155" i="3" s="1"/>
  <c r="M162" i="2"/>
  <c r="C154" i="3" s="1"/>
  <c r="N162" i="2"/>
  <c r="D154" i="3" s="1"/>
  <c r="F163" i="2"/>
  <c r="G163" i="2" s="1"/>
  <c r="J163" i="2" s="1"/>
  <c r="D164" i="2"/>
  <c r="F164" i="2" s="1"/>
  <c r="I164" i="2"/>
  <c r="H164" i="2"/>
  <c r="E164" i="2"/>
  <c r="A165" i="2"/>
  <c r="C164" i="2"/>
  <c r="B164" i="2"/>
  <c r="A156" i="3" s="1"/>
  <c r="N163" i="2" l="1"/>
  <c r="D155" i="3" s="1"/>
  <c r="M163" i="2"/>
  <c r="C155" i="3" s="1"/>
  <c r="L164" i="2"/>
  <c r="B156" i="3" s="1"/>
  <c r="I165" i="2"/>
  <c r="H165" i="2"/>
  <c r="G164" i="2"/>
  <c r="J164" i="2" s="1"/>
  <c r="A166" i="2"/>
  <c r="C165" i="2"/>
  <c r="B165" i="2"/>
  <c r="A157" i="3" s="1"/>
  <c r="D165" i="2"/>
  <c r="E165" i="2" s="1"/>
  <c r="M164" i="2" l="1"/>
  <c r="C156" i="3" s="1"/>
  <c r="L165" i="2"/>
  <c r="B157" i="3" s="1"/>
  <c r="N164" i="2"/>
  <c r="D156" i="3" s="1"/>
  <c r="F165" i="2"/>
  <c r="G165" i="2" s="1"/>
  <c r="J165" i="2" s="1"/>
  <c r="I166" i="2"/>
  <c r="H166" i="2"/>
  <c r="D166" i="2"/>
  <c r="E166" i="2" s="1"/>
  <c r="A167" i="2"/>
  <c r="C166" i="2"/>
  <c r="B166" i="2"/>
  <c r="A158" i="3" s="1"/>
  <c r="N165" i="2" l="1"/>
  <c r="D157" i="3" s="1"/>
  <c r="M165" i="2"/>
  <c r="C157" i="3" s="1"/>
  <c r="L166" i="2"/>
  <c r="B158" i="3" s="1"/>
  <c r="I167" i="2"/>
  <c r="H167" i="2"/>
  <c r="E167" i="2"/>
  <c r="F167" i="2"/>
  <c r="F166" i="2"/>
  <c r="G166" i="2" s="1"/>
  <c r="J166" i="2" s="1"/>
  <c r="A168" i="2"/>
  <c r="C167" i="2"/>
  <c r="B167" i="2"/>
  <c r="A159" i="3" s="1"/>
  <c r="D167" i="2"/>
  <c r="L167" i="2" l="1"/>
  <c r="B159" i="3" s="1"/>
  <c r="M166" i="2"/>
  <c r="C158" i="3" s="1"/>
  <c r="N166" i="2"/>
  <c r="D158" i="3" s="1"/>
  <c r="G167" i="2"/>
  <c r="J167" i="2" s="1"/>
  <c r="D168" i="2"/>
  <c r="F168" i="2" s="1"/>
  <c r="H168" i="2"/>
  <c r="I168" i="2"/>
  <c r="A169" i="2"/>
  <c r="C168" i="2"/>
  <c r="B168" i="2"/>
  <c r="A160" i="3" s="1"/>
  <c r="M167" i="2" l="1"/>
  <c r="C159" i="3" s="1"/>
  <c r="N167" i="2"/>
  <c r="D159" i="3" s="1"/>
  <c r="E168" i="2"/>
  <c r="G168" i="2" s="1"/>
  <c r="J168" i="2" s="1"/>
  <c r="M168" i="2"/>
  <c r="C160" i="3" s="1"/>
  <c r="I169" i="2"/>
  <c r="H169" i="2"/>
  <c r="A170" i="2"/>
  <c r="C169" i="2"/>
  <c r="B169" i="2"/>
  <c r="A161" i="3" s="1"/>
  <c r="D169" i="2"/>
  <c r="E169" i="2" s="1"/>
  <c r="L168" i="2" l="1"/>
  <c r="B160" i="3" s="1"/>
  <c r="N168" i="2"/>
  <c r="D160" i="3" s="1"/>
  <c r="F169" i="2"/>
  <c r="G169" i="2" s="1"/>
  <c r="J169" i="2" s="1"/>
  <c r="I170" i="2"/>
  <c r="H170" i="2"/>
  <c r="D170" i="2"/>
  <c r="E170" i="2" s="1"/>
  <c r="A171" i="2"/>
  <c r="C170" i="2"/>
  <c r="B170" i="2"/>
  <c r="A162" i="3" s="1"/>
  <c r="L169" i="2" l="1"/>
  <c r="B161" i="3" s="1"/>
  <c r="N169" i="2"/>
  <c r="D161" i="3" s="1"/>
  <c r="M169" i="2"/>
  <c r="C161" i="3" s="1"/>
  <c r="F170" i="2"/>
  <c r="G170" i="2" s="1"/>
  <c r="J170" i="2" s="1"/>
  <c r="I171" i="2"/>
  <c r="H171" i="2"/>
  <c r="A172" i="2"/>
  <c r="C171" i="2"/>
  <c r="B171" i="2"/>
  <c r="A163" i="3" s="1"/>
  <c r="D171" i="2"/>
  <c r="E171" i="2" s="1"/>
  <c r="L170" i="2" l="1"/>
  <c r="B162" i="3" s="1"/>
  <c r="F171" i="2"/>
  <c r="G171" i="2" s="1"/>
  <c r="J171" i="2" s="1"/>
  <c r="L171" i="2"/>
  <c r="B163" i="3" s="1"/>
  <c r="M170" i="2"/>
  <c r="C162" i="3" s="1"/>
  <c r="N170" i="2"/>
  <c r="D162" i="3" s="1"/>
  <c r="I172" i="2"/>
  <c r="H172" i="2"/>
  <c r="D172" i="2"/>
  <c r="E172" i="2" s="1"/>
  <c r="A173" i="2"/>
  <c r="C172" i="2"/>
  <c r="B172" i="2"/>
  <c r="A164" i="3" s="1"/>
  <c r="M171" i="2" l="1"/>
  <c r="C163" i="3" s="1"/>
  <c r="N171" i="2"/>
  <c r="D163" i="3" s="1"/>
  <c r="L172" i="2"/>
  <c r="B164" i="3" s="1"/>
  <c r="I173" i="2"/>
  <c r="H173" i="2"/>
  <c r="F173" i="2"/>
  <c r="F172" i="2"/>
  <c r="G172" i="2" s="1"/>
  <c r="J172" i="2" s="1"/>
  <c r="A174" i="2"/>
  <c r="C173" i="2"/>
  <c r="B173" i="2"/>
  <c r="A165" i="3" s="1"/>
  <c r="D173" i="2"/>
  <c r="E173" i="2" s="1"/>
  <c r="L173" i="2" l="1"/>
  <c r="B165" i="3" s="1"/>
  <c r="M172" i="2"/>
  <c r="C164" i="3" s="1"/>
  <c r="N172" i="2"/>
  <c r="D164" i="3" s="1"/>
  <c r="G173" i="2"/>
  <c r="J173" i="2" s="1"/>
  <c r="D174" i="2"/>
  <c r="E174" i="2" s="1"/>
  <c r="I174" i="2"/>
  <c r="H174" i="2"/>
  <c r="A175" i="2"/>
  <c r="C174" i="2"/>
  <c r="B174" i="2"/>
  <c r="A166" i="3" s="1"/>
  <c r="M173" i="2" l="1"/>
  <c r="C165" i="3" s="1"/>
  <c r="N173" i="2"/>
  <c r="D165" i="3" s="1"/>
  <c r="F174" i="2"/>
  <c r="M174" i="2" s="1"/>
  <c r="C166" i="3" s="1"/>
  <c r="L174" i="2"/>
  <c r="B166" i="3" s="1"/>
  <c r="I175" i="2"/>
  <c r="H175" i="2"/>
  <c r="A176" i="2"/>
  <c r="C175" i="2"/>
  <c r="B175" i="2"/>
  <c r="A167" i="3" s="1"/>
  <c r="D175" i="2"/>
  <c r="F175" i="2" s="1"/>
  <c r="G174" i="2" l="1"/>
  <c r="J174" i="2" s="1"/>
  <c r="E175" i="2"/>
  <c r="L175" i="2" s="1"/>
  <c r="B167" i="3" s="1"/>
  <c r="M175" i="2"/>
  <c r="C167" i="3" s="1"/>
  <c r="N174" i="2"/>
  <c r="D166" i="3" s="1"/>
  <c r="I176" i="2"/>
  <c r="H176" i="2"/>
  <c r="D176" i="2"/>
  <c r="E176" i="2" s="1"/>
  <c r="A177" i="2"/>
  <c r="C176" i="2"/>
  <c r="B176" i="2"/>
  <c r="A168" i="3" s="1"/>
  <c r="G175" i="2" l="1"/>
  <c r="J175" i="2" s="1"/>
  <c r="L176" i="2"/>
  <c r="B168" i="3" s="1"/>
  <c r="F176" i="2"/>
  <c r="G176" i="2" s="1"/>
  <c r="J176" i="2" s="1"/>
  <c r="I177" i="2"/>
  <c r="H177" i="2"/>
  <c r="A178" i="2"/>
  <c r="C177" i="2"/>
  <c r="B177" i="2"/>
  <c r="A169" i="3" s="1"/>
  <c r="D177" i="2"/>
  <c r="E177" i="2" s="1"/>
  <c r="N175" i="2" l="1"/>
  <c r="D167" i="3" s="1"/>
  <c r="M176" i="2"/>
  <c r="C168" i="3" s="1"/>
  <c r="L177" i="2"/>
  <c r="B169" i="3" s="1"/>
  <c r="N176" i="2"/>
  <c r="D168" i="3" s="1"/>
  <c r="F177" i="2"/>
  <c r="G177" i="2" s="1"/>
  <c r="J177" i="2" s="1"/>
  <c r="D178" i="2"/>
  <c r="F178" i="2" s="1"/>
  <c r="I178" i="2"/>
  <c r="H178" i="2"/>
  <c r="A179" i="2"/>
  <c r="C178" i="2"/>
  <c r="B178" i="2"/>
  <c r="A170" i="3" s="1"/>
  <c r="E178" i="2" l="1"/>
  <c r="L178" i="2" s="1"/>
  <c r="B170" i="3" s="1"/>
  <c r="N177" i="2"/>
  <c r="D169" i="3" s="1"/>
  <c r="M177" i="2"/>
  <c r="C169" i="3" s="1"/>
  <c r="I179" i="2"/>
  <c r="H179" i="2"/>
  <c r="E179" i="2"/>
  <c r="A180" i="2"/>
  <c r="C179" i="2"/>
  <c r="B179" i="2"/>
  <c r="A171" i="3" s="1"/>
  <c r="D179" i="2"/>
  <c r="F179" i="2" s="1"/>
  <c r="G178" i="2" l="1"/>
  <c r="J178" i="2" s="1"/>
  <c r="M178" i="2"/>
  <c r="C170" i="3" s="1"/>
  <c r="L179" i="2"/>
  <c r="B171" i="3" s="1"/>
  <c r="N178" i="2"/>
  <c r="D170" i="3" s="1"/>
  <c r="G179" i="2"/>
  <c r="J179" i="2" s="1"/>
  <c r="I180" i="2"/>
  <c r="H180" i="2"/>
  <c r="D180" i="2"/>
  <c r="E180" i="2" s="1"/>
  <c r="A181" i="2"/>
  <c r="C180" i="2"/>
  <c r="B180" i="2"/>
  <c r="A172" i="3" s="1"/>
  <c r="M179" i="2" l="1"/>
  <c r="C171" i="3" s="1"/>
  <c r="N179" i="2"/>
  <c r="D171" i="3" s="1"/>
  <c r="L180" i="2"/>
  <c r="B172" i="3" s="1"/>
  <c r="F180" i="2"/>
  <c r="G180" i="2" s="1"/>
  <c r="J180" i="2" s="1"/>
  <c r="I181" i="2"/>
  <c r="H181" i="2"/>
  <c r="A182" i="2"/>
  <c r="C181" i="2"/>
  <c r="B181" i="2"/>
  <c r="A173" i="3" s="1"/>
  <c r="D181" i="2"/>
  <c r="F181" i="2" s="1"/>
  <c r="M180" i="2" l="1"/>
  <c r="C172" i="3" s="1"/>
  <c r="N180" i="2"/>
  <c r="D172" i="3" s="1"/>
  <c r="E181" i="2"/>
  <c r="G181" i="2" s="1"/>
  <c r="J181" i="2" s="1"/>
  <c r="I182" i="2"/>
  <c r="H182" i="2"/>
  <c r="D182" i="2"/>
  <c r="E182" i="2" s="1"/>
  <c r="A183" i="2"/>
  <c r="C182" i="2"/>
  <c r="B182" i="2"/>
  <c r="A174" i="3" s="1"/>
  <c r="M181" i="2" l="1"/>
  <c r="C173" i="3" s="1"/>
  <c r="N181" i="2"/>
  <c r="D173" i="3" s="1"/>
  <c r="L181" i="2"/>
  <c r="B173" i="3" s="1"/>
  <c r="F182" i="2"/>
  <c r="G182" i="2" s="1"/>
  <c r="J182" i="2" s="1"/>
  <c r="I183" i="2"/>
  <c r="H183" i="2"/>
  <c r="F183" i="2"/>
  <c r="A184" i="2"/>
  <c r="C183" i="2"/>
  <c r="B183" i="2"/>
  <c r="A175" i="3" s="1"/>
  <c r="D183" i="2"/>
  <c r="E183" i="2" s="1"/>
  <c r="L182" i="2" l="1"/>
  <c r="B174" i="3" s="1"/>
  <c r="M182" i="2"/>
  <c r="C174" i="3" s="1"/>
  <c r="L183" i="2"/>
  <c r="B175" i="3" s="1"/>
  <c r="N182" i="2"/>
  <c r="D174" i="3" s="1"/>
  <c r="G183" i="2"/>
  <c r="J183" i="2" s="1"/>
  <c r="H184" i="2"/>
  <c r="I184" i="2"/>
  <c r="D184" i="2"/>
  <c r="E184" i="2" s="1"/>
  <c r="A185" i="2"/>
  <c r="C184" i="2"/>
  <c r="B184" i="2"/>
  <c r="A176" i="3" s="1"/>
  <c r="M183" i="2" l="1"/>
  <c r="C175" i="3" s="1"/>
  <c r="N183" i="2"/>
  <c r="D175" i="3" s="1"/>
  <c r="L184" i="2"/>
  <c r="B176" i="3" s="1"/>
  <c r="I185" i="2"/>
  <c r="H185" i="2"/>
  <c r="F185" i="2"/>
  <c r="F184" i="2"/>
  <c r="G184" i="2" s="1"/>
  <c r="J184" i="2" s="1"/>
  <c r="A186" i="2"/>
  <c r="C185" i="2"/>
  <c r="B185" i="2"/>
  <c r="A177" i="3" s="1"/>
  <c r="D185" i="2"/>
  <c r="E185" i="2" s="1"/>
  <c r="M184" i="2" l="1"/>
  <c r="C176" i="3" s="1"/>
  <c r="L185" i="2"/>
  <c r="B177" i="3" s="1"/>
  <c r="N184" i="2"/>
  <c r="D176" i="3" s="1"/>
  <c r="G185" i="2"/>
  <c r="J185" i="2" s="1"/>
  <c r="I186" i="2"/>
  <c r="H186" i="2"/>
  <c r="E186" i="2"/>
  <c r="D186" i="2"/>
  <c r="F186" i="2" s="1"/>
  <c r="A187" i="2"/>
  <c r="C186" i="2"/>
  <c r="B186" i="2"/>
  <c r="A178" i="3" s="1"/>
  <c r="M185" i="2" l="1"/>
  <c r="C177" i="3" s="1"/>
  <c r="N185" i="2"/>
  <c r="D177" i="3" s="1"/>
  <c r="L186" i="2"/>
  <c r="B178" i="3" s="1"/>
  <c r="M186" i="2"/>
  <c r="C178" i="3" s="1"/>
  <c r="G186" i="2"/>
  <c r="J186" i="2" s="1"/>
  <c r="I187" i="2"/>
  <c r="H187" i="2"/>
  <c r="A188" i="2"/>
  <c r="C187" i="2"/>
  <c r="B187" i="2"/>
  <c r="A179" i="3" s="1"/>
  <c r="D187" i="2"/>
  <c r="F187" i="2" s="1"/>
  <c r="E187" i="2" l="1"/>
  <c r="L187" i="2" s="1"/>
  <c r="B179" i="3" s="1"/>
  <c r="M187" i="2"/>
  <c r="C179" i="3" s="1"/>
  <c r="N186" i="2"/>
  <c r="D178" i="3" s="1"/>
  <c r="D188" i="2"/>
  <c r="E188" i="2" s="1"/>
  <c r="I188" i="2"/>
  <c r="H188" i="2"/>
  <c r="A189" i="2"/>
  <c r="C188" i="2"/>
  <c r="B188" i="2"/>
  <c r="A180" i="3" s="1"/>
  <c r="G187" i="2" l="1"/>
  <c r="J187" i="2" s="1"/>
  <c r="F188" i="2"/>
  <c r="M188" i="2" s="1"/>
  <c r="C180" i="3" s="1"/>
  <c r="L188" i="2"/>
  <c r="B180" i="3" s="1"/>
  <c r="I189" i="2"/>
  <c r="H189" i="2"/>
  <c r="E189" i="2"/>
  <c r="A190" i="2"/>
  <c r="C189" i="2"/>
  <c r="B189" i="2"/>
  <c r="A181" i="3" s="1"/>
  <c r="D189" i="2"/>
  <c r="F189" i="2" s="1"/>
  <c r="G189" i="2" l="1"/>
  <c r="N187" i="2"/>
  <c r="D179" i="3" s="1"/>
  <c r="G188" i="2"/>
  <c r="J188" i="2" s="1"/>
  <c r="M189" i="2"/>
  <c r="C181" i="3" s="1"/>
  <c r="L189" i="2"/>
  <c r="B181" i="3" s="1"/>
  <c r="J189" i="2"/>
  <c r="I190" i="2"/>
  <c r="H190" i="2"/>
  <c r="F190" i="2"/>
  <c r="D190" i="2"/>
  <c r="E190" i="2" s="1"/>
  <c r="A191" i="2"/>
  <c r="C190" i="2"/>
  <c r="B190" i="2"/>
  <c r="A182" i="3" s="1"/>
  <c r="N188" i="2" l="1"/>
  <c r="D180" i="3" s="1"/>
  <c r="G190" i="2"/>
  <c r="L190" i="2"/>
  <c r="B182" i="3" s="1"/>
  <c r="M190" i="2"/>
  <c r="C182" i="3" s="1"/>
  <c r="J190" i="2"/>
  <c r="I191" i="2"/>
  <c r="H191" i="2"/>
  <c r="A192" i="2"/>
  <c r="C191" i="2"/>
  <c r="B191" i="2"/>
  <c r="A183" i="3" s="1"/>
  <c r="D191" i="2"/>
  <c r="E191" i="2" s="1"/>
  <c r="N189" i="2" l="1"/>
  <c r="D181" i="3" s="1"/>
  <c r="L191" i="2"/>
  <c r="B183" i="3" s="1"/>
  <c r="F191" i="2"/>
  <c r="G191" i="2" s="1"/>
  <c r="J191" i="2" s="1"/>
  <c r="H192" i="2"/>
  <c r="I192" i="2"/>
  <c r="D192" i="2"/>
  <c r="E192" i="2" s="1"/>
  <c r="A193" i="2"/>
  <c r="C192" i="2"/>
  <c r="B192" i="2"/>
  <c r="A184" i="3" s="1"/>
  <c r="N190" i="2" l="1"/>
  <c r="D182" i="3" s="1"/>
  <c r="L192" i="2"/>
  <c r="B184" i="3" s="1"/>
  <c r="M191" i="2"/>
  <c r="C183" i="3" s="1"/>
  <c r="F192" i="2"/>
  <c r="G192" i="2" s="1"/>
  <c r="J192" i="2" s="1"/>
  <c r="I193" i="2"/>
  <c r="H193" i="2"/>
  <c r="A194" i="2"/>
  <c r="C193" i="2"/>
  <c r="B193" i="2"/>
  <c r="A185" i="3" s="1"/>
  <c r="D193" i="2"/>
  <c r="F193" i="2" s="1"/>
  <c r="N191" i="2" l="1"/>
  <c r="D183" i="3" s="1"/>
  <c r="M192" i="2"/>
  <c r="C184" i="3" s="1"/>
  <c r="N192" i="2"/>
  <c r="D184" i="3" s="1"/>
  <c r="E193" i="2"/>
  <c r="G193" i="2" s="1"/>
  <c r="J193" i="2" s="1"/>
  <c r="I194" i="2"/>
  <c r="H194" i="2"/>
  <c r="D194" i="2"/>
  <c r="E194" i="2" s="1"/>
  <c r="A195" i="2"/>
  <c r="C194" i="2"/>
  <c r="B194" i="2"/>
  <c r="A186" i="3" s="1"/>
  <c r="M193" i="2" l="1"/>
  <c r="C185" i="3" s="1"/>
  <c r="N193" i="2"/>
  <c r="D185" i="3" s="1"/>
  <c r="L193" i="2"/>
  <c r="B185" i="3" s="1"/>
  <c r="F194" i="2"/>
  <c r="G194" i="2" s="1"/>
  <c r="J194" i="2" s="1"/>
  <c r="I195" i="2"/>
  <c r="H195" i="2"/>
  <c r="A196" i="2"/>
  <c r="C195" i="2"/>
  <c r="B195" i="2"/>
  <c r="A187" i="3" s="1"/>
  <c r="D195" i="2"/>
  <c r="F195" i="2" s="1"/>
  <c r="L194" i="2" l="1"/>
  <c r="B186" i="3" s="1"/>
  <c r="M194" i="2"/>
  <c r="C186" i="3" s="1"/>
  <c r="N194" i="2"/>
  <c r="D186" i="3" s="1"/>
  <c r="E195" i="2"/>
  <c r="G195" i="2" s="1"/>
  <c r="J195" i="2" s="1"/>
  <c r="I196" i="2"/>
  <c r="H196" i="2"/>
  <c r="D196" i="2"/>
  <c r="F196" i="2" s="1"/>
  <c r="A197" i="2"/>
  <c r="C196" i="2"/>
  <c r="B196" i="2"/>
  <c r="A188" i="3" s="1"/>
  <c r="M195" i="2" l="1"/>
  <c r="C187" i="3" s="1"/>
  <c r="N195" i="2"/>
  <c r="D187" i="3" s="1"/>
  <c r="L195" i="2"/>
  <c r="B187" i="3" s="1"/>
  <c r="E196" i="2"/>
  <c r="G196" i="2" s="1"/>
  <c r="J196" i="2" s="1"/>
  <c r="I197" i="2"/>
  <c r="H197" i="2"/>
  <c r="A198" i="2"/>
  <c r="C197" i="2"/>
  <c r="B197" i="2"/>
  <c r="A189" i="3" s="1"/>
  <c r="D197" i="2"/>
  <c r="E197" i="2" s="1"/>
  <c r="M196" i="2" l="1"/>
  <c r="C188" i="3" s="1"/>
  <c r="F197" i="2"/>
  <c r="G197" i="2" s="1"/>
  <c r="J197" i="2" s="1"/>
  <c r="L196" i="2"/>
  <c r="B188" i="3" s="1"/>
  <c r="N196" i="2"/>
  <c r="D188" i="3" s="1"/>
  <c r="I198" i="2"/>
  <c r="H198" i="2"/>
  <c r="D198" i="2"/>
  <c r="E198" i="2" s="1"/>
  <c r="A199" i="2"/>
  <c r="C198" i="2"/>
  <c r="B198" i="2"/>
  <c r="A190" i="3" s="1"/>
  <c r="N197" i="2" l="1"/>
  <c r="D189" i="3" s="1"/>
  <c r="L197" i="2"/>
  <c r="B189" i="3" s="1"/>
  <c r="M197" i="2"/>
  <c r="C189" i="3" s="1"/>
  <c r="F198" i="2"/>
  <c r="G198" i="2" s="1"/>
  <c r="J198" i="2" s="1"/>
  <c r="I199" i="2"/>
  <c r="H199" i="2"/>
  <c r="A200" i="2"/>
  <c r="C199" i="2"/>
  <c r="B199" i="2"/>
  <c r="A191" i="3" s="1"/>
  <c r="D199" i="2"/>
  <c r="L198" i="2" l="1"/>
  <c r="B190" i="3" s="1"/>
  <c r="M198" i="2"/>
  <c r="C190" i="3" s="1"/>
  <c r="D200" i="2"/>
  <c r="N198" i="2"/>
  <c r="D190" i="3" s="1"/>
  <c r="E199" i="2"/>
  <c r="L199" i="2" s="1"/>
  <c r="B191" i="3" s="1"/>
  <c r="F199" i="2"/>
  <c r="H200" i="2"/>
  <c r="I200" i="2"/>
  <c r="F200" i="2"/>
  <c r="E200" i="2"/>
  <c r="A201" i="2"/>
  <c r="C200" i="2"/>
  <c r="B200" i="2"/>
  <c r="A192" i="3" s="1"/>
  <c r="L200" i="2" l="1"/>
  <c r="B192" i="3" s="1"/>
  <c r="G200" i="2"/>
  <c r="J200" i="2" s="1"/>
  <c r="M199" i="2"/>
  <c r="C191" i="3" s="1"/>
  <c r="G199" i="2"/>
  <c r="J199" i="2" s="1"/>
  <c r="I201" i="2"/>
  <c r="E201" i="2"/>
  <c r="L201" i="2" s="1"/>
  <c r="B193" i="3" s="1"/>
  <c r="H201" i="2"/>
  <c r="A202" i="2"/>
  <c r="C201" i="2"/>
  <c r="B201" i="2"/>
  <c r="A193" i="3" s="1"/>
  <c r="D201" i="2"/>
  <c r="F201" i="2" s="1"/>
  <c r="M200" i="2" l="1"/>
  <c r="C192" i="3" s="1"/>
  <c r="N199" i="2"/>
  <c r="D191" i="3" s="1"/>
  <c r="I202" i="2"/>
  <c r="H202" i="2"/>
  <c r="G201" i="2"/>
  <c r="J201" i="2" s="1"/>
  <c r="D202" i="2"/>
  <c r="E202" i="2" s="1"/>
  <c r="L202" i="2" s="1"/>
  <c r="B194" i="3" s="1"/>
  <c r="A203" i="2"/>
  <c r="C202" i="2"/>
  <c r="B202" i="2"/>
  <c r="A194" i="3" s="1"/>
  <c r="M201" i="2" l="1"/>
  <c r="C193" i="3" s="1"/>
  <c r="N200" i="2"/>
  <c r="D192" i="3" s="1"/>
  <c r="F202" i="2"/>
  <c r="G202" i="2" s="1"/>
  <c r="J202" i="2" s="1"/>
  <c r="I203" i="2"/>
  <c r="H203" i="2"/>
  <c r="A204" i="2"/>
  <c r="C203" i="2"/>
  <c r="B203" i="2"/>
  <c r="A195" i="3" s="1"/>
  <c r="D203" i="2"/>
  <c r="F203" i="2" s="1"/>
  <c r="N201" i="2" l="1"/>
  <c r="D193" i="3" s="1"/>
  <c r="M202" i="2"/>
  <c r="C194" i="3" s="1"/>
  <c r="E203" i="2"/>
  <c r="D204" i="2"/>
  <c r="I204" i="2"/>
  <c r="H204" i="2"/>
  <c r="E204" i="2"/>
  <c r="F204" i="2"/>
  <c r="A205" i="2"/>
  <c r="C204" i="2"/>
  <c r="B204" i="2"/>
  <c r="A196" i="3" s="1"/>
  <c r="N202" i="2" l="1"/>
  <c r="D194" i="3" s="1"/>
  <c r="M203" i="2"/>
  <c r="C195" i="3" s="1"/>
  <c r="G203" i="2"/>
  <c r="J203" i="2" s="1"/>
  <c r="L203" i="2"/>
  <c r="B195" i="3" s="1"/>
  <c r="M204" i="2"/>
  <c r="C196" i="3" s="1"/>
  <c r="G204" i="2"/>
  <c r="J204" i="2" s="1"/>
  <c r="I205" i="2"/>
  <c r="H205" i="2"/>
  <c r="A206" i="2"/>
  <c r="C205" i="2"/>
  <c r="B205" i="2"/>
  <c r="A197" i="3" s="1"/>
  <c r="D205" i="2"/>
  <c r="E205" i="2" s="1"/>
  <c r="N203" i="2" l="1"/>
  <c r="D195" i="3" s="1"/>
  <c r="L204" i="2"/>
  <c r="B196" i="3" s="1"/>
  <c r="N204" i="2"/>
  <c r="D196" i="3" s="1"/>
  <c r="F205" i="2"/>
  <c r="G205" i="2" s="1"/>
  <c r="J205" i="2" s="1"/>
  <c r="L205" i="2"/>
  <c r="B197" i="3" s="1"/>
  <c r="I206" i="2"/>
  <c r="H206" i="2"/>
  <c r="F206" i="2"/>
  <c r="D206" i="2"/>
  <c r="E206" i="2" s="1"/>
  <c r="A207" i="2"/>
  <c r="C206" i="2"/>
  <c r="B206" i="2"/>
  <c r="A198" i="3" s="1"/>
  <c r="G206" i="2" l="1"/>
  <c r="L206" i="2"/>
  <c r="B198" i="3" s="1"/>
  <c r="N205" i="2"/>
  <c r="D197" i="3" s="1"/>
  <c r="M205" i="2"/>
  <c r="C197" i="3" s="1"/>
  <c r="I207" i="2"/>
  <c r="H207" i="2"/>
  <c r="E207" i="2"/>
  <c r="F207" i="2"/>
  <c r="J206" i="2"/>
  <c r="A208" i="2"/>
  <c r="C207" i="2"/>
  <c r="B207" i="2"/>
  <c r="A199" i="3" s="1"/>
  <c r="D207" i="2"/>
  <c r="M206" i="2" l="1"/>
  <c r="C198" i="3" s="1"/>
  <c r="N206" i="2"/>
  <c r="D198" i="3" s="1"/>
  <c r="L207" i="2"/>
  <c r="B199" i="3" s="1"/>
  <c r="M207" i="2"/>
  <c r="C199" i="3" s="1"/>
  <c r="G207" i="2"/>
  <c r="J207" i="2" s="1"/>
  <c r="D208" i="2"/>
  <c r="E208" i="2" s="1"/>
  <c r="I208" i="2"/>
  <c r="H208" i="2"/>
  <c r="A209" i="2"/>
  <c r="C208" i="2"/>
  <c r="B208" i="2"/>
  <c r="A200" i="3" s="1"/>
  <c r="F208" i="2" l="1"/>
  <c r="M208" i="2" s="1"/>
  <c r="C200" i="3" s="1"/>
  <c r="N207" i="2"/>
  <c r="D199" i="3" s="1"/>
  <c r="L208" i="2"/>
  <c r="B200" i="3" s="1"/>
  <c r="I209" i="2"/>
  <c r="H209" i="2"/>
  <c r="A210" i="2"/>
  <c r="C209" i="2"/>
  <c r="B209" i="2"/>
  <c r="A201" i="3" s="1"/>
  <c r="D209" i="2"/>
  <c r="F209" i="2" s="1"/>
  <c r="G208" i="2" l="1"/>
  <c r="E209" i="2"/>
  <c r="L209" i="2" s="1"/>
  <c r="B201" i="3" s="1"/>
  <c r="M209" i="2"/>
  <c r="C201" i="3" s="1"/>
  <c r="I210" i="2"/>
  <c r="H210" i="2"/>
  <c r="D210" i="2"/>
  <c r="E210" i="2" s="1"/>
  <c r="A211" i="2"/>
  <c r="C210" i="2"/>
  <c r="B210" i="2"/>
  <c r="A202" i="3" s="1"/>
  <c r="N208" i="2" l="1"/>
  <c r="D200" i="3" s="1"/>
  <c r="J208" i="2"/>
  <c r="G209" i="2"/>
  <c r="L210" i="2"/>
  <c r="B202" i="3" s="1"/>
  <c r="F210" i="2"/>
  <c r="G210" i="2" s="1"/>
  <c r="J210" i="2" s="1"/>
  <c r="I211" i="2"/>
  <c r="H211" i="2"/>
  <c r="A212" i="2"/>
  <c r="C211" i="2"/>
  <c r="B211" i="2"/>
  <c r="A203" i="3" s="1"/>
  <c r="D211" i="2"/>
  <c r="F211" i="2" s="1"/>
  <c r="N209" i="2" l="1"/>
  <c r="D201" i="3" s="1"/>
  <c r="J209" i="2"/>
  <c r="M210" i="2"/>
  <c r="C202" i="3" s="1"/>
  <c r="E211" i="2"/>
  <c r="G211" i="2" s="1"/>
  <c r="J211" i="2" s="1"/>
  <c r="I212" i="2"/>
  <c r="H212" i="2"/>
  <c r="D212" i="2"/>
  <c r="E212" i="2" s="1"/>
  <c r="A213" i="2"/>
  <c r="C212" i="2"/>
  <c r="B212" i="2"/>
  <c r="A204" i="3" s="1"/>
  <c r="N210" i="2" l="1"/>
  <c r="D202" i="3" s="1"/>
  <c r="M211" i="2"/>
  <c r="C203" i="3" s="1"/>
  <c r="N211" i="2"/>
  <c r="D203" i="3" s="1"/>
  <c r="L211" i="2"/>
  <c r="B203" i="3" s="1"/>
  <c r="F212" i="2"/>
  <c r="G212" i="2" s="1"/>
  <c r="J212" i="2" s="1"/>
  <c r="I213" i="2"/>
  <c r="H213" i="2"/>
  <c r="A214" i="2"/>
  <c r="C213" i="2"/>
  <c r="B213" i="2"/>
  <c r="A205" i="3" s="1"/>
  <c r="D213" i="2"/>
  <c r="F213" i="2" s="1"/>
  <c r="L212" i="2" l="1"/>
  <c r="B204" i="3" s="1"/>
  <c r="M212" i="2"/>
  <c r="C204" i="3" s="1"/>
  <c r="N212" i="2"/>
  <c r="D204" i="3" s="1"/>
  <c r="E213" i="2"/>
  <c r="G213" i="2" s="1"/>
  <c r="J213" i="2" s="1"/>
  <c r="D214" i="2"/>
  <c r="F214" i="2" s="1"/>
  <c r="I214" i="2"/>
  <c r="H214" i="2"/>
  <c r="A215" i="2"/>
  <c r="C214" i="2"/>
  <c r="B214" i="2"/>
  <c r="A206" i="3" s="1"/>
  <c r="M213" i="2" l="1"/>
  <c r="C205" i="3" s="1"/>
  <c r="E214" i="2"/>
  <c r="G214" i="2" s="1"/>
  <c r="J214" i="2" s="1"/>
  <c r="N213" i="2"/>
  <c r="D205" i="3" s="1"/>
  <c r="M214" i="2"/>
  <c r="C206" i="3" s="1"/>
  <c r="L213" i="2"/>
  <c r="B205" i="3" s="1"/>
  <c r="I215" i="2"/>
  <c r="H215" i="2"/>
  <c r="A216" i="2"/>
  <c r="C215" i="2"/>
  <c r="B215" i="2"/>
  <c r="A207" i="3" s="1"/>
  <c r="D215" i="2"/>
  <c r="E215" i="2" s="1"/>
  <c r="F215" i="2" l="1"/>
  <c r="M215" i="2" s="1"/>
  <c r="C207" i="3" s="1"/>
  <c r="L214" i="2"/>
  <c r="B206" i="3" s="1"/>
  <c r="N214" i="2"/>
  <c r="D206" i="3" s="1"/>
  <c r="D216" i="2"/>
  <c r="F216" i="2" s="1"/>
  <c r="H216" i="2"/>
  <c r="I216" i="2"/>
  <c r="A217" i="2"/>
  <c r="C216" i="2"/>
  <c r="B216" i="2"/>
  <c r="A208" i="3" s="1"/>
  <c r="G215" i="2" l="1"/>
  <c r="J215" i="2" s="1"/>
  <c r="L215" i="2"/>
  <c r="B207" i="3" s="1"/>
  <c r="E216" i="2"/>
  <c r="G216" i="2" s="1"/>
  <c r="M216" i="2"/>
  <c r="C208" i="3" s="1"/>
  <c r="I217" i="2"/>
  <c r="H217" i="2"/>
  <c r="A218" i="2"/>
  <c r="C217" i="2"/>
  <c r="B217" i="2"/>
  <c r="A209" i="3" s="1"/>
  <c r="D217" i="2"/>
  <c r="E217" i="2" s="1"/>
  <c r="N215" i="2" l="1"/>
  <c r="D207" i="3" s="1"/>
  <c r="J216" i="2"/>
  <c r="L216" i="2"/>
  <c r="B208" i="3" s="1"/>
  <c r="F217" i="2"/>
  <c r="G217" i="2" s="1"/>
  <c r="J217" i="2" s="1"/>
  <c r="I218" i="2"/>
  <c r="H218" i="2"/>
  <c r="D218" i="2"/>
  <c r="F218" i="2" s="1"/>
  <c r="A219" i="2"/>
  <c r="C218" i="2"/>
  <c r="B218" i="2"/>
  <c r="A210" i="3" s="1"/>
  <c r="N216" i="2" l="1"/>
  <c r="D208" i="3" s="1"/>
  <c r="L217" i="2"/>
  <c r="B209" i="3" s="1"/>
  <c r="M217" i="2"/>
  <c r="C209" i="3" s="1"/>
  <c r="E218" i="2"/>
  <c r="G218" i="2" s="1"/>
  <c r="J218" i="2" s="1"/>
  <c r="I219" i="2"/>
  <c r="H219" i="2"/>
  <c r="A220" i="2"/>
  <c r="C219" i="2"/>
  <c r="B219" i="2"/>
  <c r="A211" i="3" s="1"/>
  <c r="D219" i="2"/>
  <c r="E219" i="2" s="1"/>
  <c r="N217" i="2" l="1"/>
  <c r="D209" i="3" s="1"/>
  <c r="M218" i="2"/>
  <c r="C210" i="3" s="1"/>
  <c r="L218" i="2"/>
  <c r="B210" i="3" s="1"/>
  <c r="F219" i="2"/>
  <c r="G219" i="2" s="1"/>
  <c r="J219" i="2" s="1"/>
  <c r="I220" i="2"/>
  <c r="H220" i="2"/>
  <c r="D220" i="2"/>
  <c r="E220" i="2" s="1"/>
  <c r="A221" i="2"/>
  <c r="C220" i="2"/>
  <c r="B220" i="2"/>
  <c r="A212" i="3" s="1"/>
  <c r="N218" i="2" l="1"/>
  <c r="D210" i="3" s="1"/>
  <c r="L219" i="2"/>
  <c r="B211" i="3" s="1"/>
  <c r="M219" i="2"/>
  <c r="C211" i="3" s="1"/>
  <c r="L220" i="2"/>
  <c r="B212" i="3" s="1"/>
  <c r="N219" i="2"/>
  <c r="D211" i="3" s="1"/>
  <c r="F220" i="2"/>
  <c r="G220" i="2" s="1"/>
  <c r="J220" i="2" s="1"/>
  <c r="I221" i="2"/>
  <c r="H221" i="2"/>
  <c r="A222" i="2"/>
  <c r="C221" i="2"/>
  <c r="B221" i="2"/>
  <c r="A213" i="3" s="1"/>
  <c r="D221" i="2"/>
  <c r="E221" i="2" s="1"/>
  <c r="N220" i="2" l="1"/>
  <c r="D212" i="3" s="1"/>
  <c r="L221" i="2"/>
  <c r="B213" i="3" s="1"/>
  <c r="M220" i="2"/>
  <c r="C212" i="3" s="1"/>
  <c r="F221" i="2"/>
  <c r="G221" i="2" s="1"/>
  <c r="J221" i="2" s="1"/>
  <c r="I222" i="2"/>
  <c r="H222" i="2"/>
  <c r="D222" i="2"/>
  <c r="E222" i="2" s="1"/>
  <c r="A223" i="2"/>
  <c r="C222" i="2"/>
  <c r="B222" i="2"/>
  <c r="A214" i="3" s="1"/>
  <c r="M221" i="2" l="1"/>
  <c r="C213" i="3" s="1"/>
  <c r="L222" i="2"/>
  <c r="B214" i="3" s="1"/>
  <c r="N221" i="2"/>
  <c r="D213" i="3" s="1"/>
  <c r="I223" i="2"/>
  <c r="H223" i="2"/>
  <c r="E223" i="2"/>
  <c r="F223" i="2"/>
  <c r="F222" i="2"/>
  <c r="G222" i="2" s="1"/>
  <c r="J222" i="2" s="1"/>
  <c r="A224" i="2"/>
  <c r="C223" i="2"/>
  <c r="B223" i="2"/>
  <c r="A215" i="3" s="1"/>
  <c r="D223" i="2"/>
  <c r="N222" i="2" l="1"/>
  <c r="D214" i="3" s="1"/>
  <c r="L223" i="2"/>
  <c r="B215" i="3" s="1"/>
  <c r="M222" i="2"/>
  <c r="C214" i="3" s="1"/>
  <c r="G223" i="2"/>
  <c r="J223" i="2" s="1"/>
  <c r="D224" i="2"/>
  <c r="E224" i="2" s="1"/>
  <c r="H224" i="2"/>
  <c r="I224" i="2"/>
  <c r="A225" i="2"/>
  <c r="C224" i="2"/>
  <c r="B224" i="2"/>
  <c r="A216" i="3" s="1"/>
  <c r="M223" i="2" l="1"/>
  <c r="C215" i="3" s="1"/>
  <c r="F224" i="2"/>
  <c r="M224" i="2" s="1"/>
  <c r="C216" i="3" s="1"/>
  <c r="L224" i="2"/>
  <c r="B216" i="3" s="1"/>
  <c r="N223" i="2"/>
  <c r="D215" i="3" s="1"/>
  <c r="I225" i="2"/>
  <c r="H225" i="2"/>
  <c r="A226" i="2"/>
  <c r="C225" i="2"/>
  <c r="B225" i="2"/>
  <c r="A217" i="3" s="1"/>
  <c r="D225" i="2"/>
  <c r="F225" i="2" s="1"/>
  <c r="G224" i="2" l="1"/>
  <c r="J224" i="2" s="1"/>
  <c r="M225" i="2"/>
  <c r="C217" i="3" s="1"/>
  <c r="E225" i="2"/>
  <c r="L225" i="2" s="1"/>
  <c r="B217" i="3" s="1"/>
  <c r="N224" i="2"/>
  <c r="D216" i="3" s="1"/>
  <c r="I226" i="2"/>
  <c r="H226" i="2"/>
  <c r="D226" i="2"/>
  <c r="E226" i="2" s="1"/>
  <c r="A227" i="2"/>
  <c r="C226" i="2"/>
  <c r="B226" i="2"/>
  <c r="A218" i="3" s="1"/>
  <c r="G225" i="2" l="1"/>
  <c r="J225" i="2" s="1"/>
  <c r="L226" i="2"/>
  <c r="B218" i="3" s="1"/>
  <c r="I227" i="2"/>
  <c r="H227" i="2"/>
  <c r="F226" i="2"/>
  <c r="A228" i="2"/>
  <c r="C227" i="2"/>
  <c r="B227" i="2"/>
  <c r="A219" i="3" s="1"/>
  <c r="D227" i="2"/>
  <c r="E227" i="2" s="1"/>
  <c r="N225" i="2" l="1"/>
  <c r="D217" i="3" s="1"/>
  <c r="G226" i="2"/>
  <c r="J226" i="2" s="1"/>
  <c r="M226" i="2"/>
  <c r="C218" i="3" s="1"/>
  <c r="L227" i="2"/>
  <c r="B219" i="3" s="1"/>
  <c r="F227" i="2"/>
  <c r="G227" i="2" s="1"/>
  <c r="J227" i="2" s="1"/>
  <c r="I228" i="2"/>
  <c r="H228" i="2"/>
  <c r="D228" i="2"/>
  <c r="E228" i="2" s="1"/>
  <c r="A229" i="2"/>
  <c r="C228" i="2"/>
  <c r="B228" i="2"/>
  <c r="A220" i="3" s="1"/>
  <c r="N226" i="2" l="1"/>
  <c r="D218" i="3" s="1"/>
  <c r="L228" i="2"/>
  <c r="B220" i="3" s="1"/>
  <c r="M227" i="2"/>
  <c r="C219" i="3" s="1"/>
  <c r="I229" i="2"/>
  <c r="H229" i="2"/>
  <c r="E229" i="2"/>
  <c r="F229" i="2"/>
  <c r="F228" i="2"/>
  <c r="G228" i="2" s="1"/>
  <c r="J228" i="2" s="1"/>
  <c r="A230" i="2"/>
  <c r="C229" i="2"/>
  <c r="B229" i="2"/>
  <c r="A221" i="3" s="1"/>
  <c r="D229" i="2"/>
  <c r="N227" i="2" l="1"/>
  <c r="D219" i="3" s="1"/>
  <c r="M228" i="2"/>
  <c r="C220" i="3" s="1"/>
  <c r="L229" i="2"/>
  <c r="B221" i="3" s="1"/>
  <c r="G229" i="2"/>
  <c r="J229" i="2" s="1"/>
  <c r="I230" i="2"/>
  <c r="H230" i="2"/>
  <c r="F230" i="2"/>
  <c r="D230" i="2"/>
  <c r="E230" i="2" s="1"/>
  <c r="A231" i="2"/>
  <c r="C230" i="2"/>
  <c r="B230" i="2"/>
  <c r="A222" i="3" s="1"/>
  <c r="N228" i="2" l="1"/>
  <c r="D220" i="3" s="1"/>
  <c r="M229" i="2"/>
  <c r="C221" i="3" s="1"/>
  <c r="L230" i="2"/>
  <c r="B222" i="3" s="1"/>
  <c r="N229" i="2"/>
  <c r="D221" i="3" s="1"/>
  <c r="M230" i="2"/>
  <c r="C222" i="3" s="1"/>
  <c r="I231" i="2"/>
  <c r="H231" i="2"/>
  <c r="G230" i="2"/>
  <c r="J230" i="2" s="1"/>
  <c r="A232" i="2"/>
  <c r="C231" i="2"/>
  <c r="B231" i="2"/>
  <c r="A223" i="3" s="1"/>
  <c r="D231" i="2"/>
  <c r="F231" i="2" s="1"/>
  <c r="M231" i="2" l="1"/>
  <c r="C223" i="3" s="1"/>
  <c r="N230" i="2"/>
  <c r="D222" i="3" s="1"/>
  <c r="H232" i="2"/>
  <c r="I232" i="2"/>
  <c r="D232" i="2"/>
  <c r="F232" i="2" s="1"/>
  <c r="E231" i="2"/>
  <c r="G231" i="2" s="1"/>
  <c r="J231" i="2" s="1"/>
  <c r="A233" i="2"/>
  <c r="C232" i="2"/>
  <c r="B232" i="2"/>
  <c r="A224" i="3" s="1"/>
  <c r="L231" i="2" l="1"/>
  <c r="B223" i="3" s="1"/>
  <c r="N231" i="2"/>
  <c r="D223" i="3" s="1"/>
  <c r="M232" i="2"/>
  <c r="C224" i="3" s="1"/>
  <c r="E232" i="2"/>
  <c r="G232" i="2" s="1"/>
  <c r="J232" i="2" s="1"/>
  <c r="I233" i="2"/>
  <c r="H233" i="2"/>
  <c r="A234" i="2"/>
  <c r="C233" i="2"/>
  <c r="B233" i="2"/>
  <c r="A225" i="3" s="1"/>
  <c r="D233" i="2"/>
  <c r="E233" i="2" s="1"/>
  <c r="N232" i="2" l="1"/>
  <c r="D224" i="3" s="1"/>
  <c r="L232" i="2"/>
  <c r="B224" i="3" s="1"/>
  <c r="F233" i="2"/>
  <c r="G233" i="2" s="1"/>
  <c r="J233" i="2" s="1"/>
  <c r="D234" i="2"/>
  <c r="F234" i="2" s="1"/>
  <c r="I234" i="2"/>
  <c r="H234" i="2"/>
  <c r="E234" i="2"/>
  <c r="A235" i="2"/>
  <c r="C234" i="2"/>
  <c r="B234" i="2"/>
  <c r="A226" i="3" s="1"/>
  <c r="L233" i="2" l="1"/>
  <c r="B225" i="3" s="1"/>
  <c r="N233" i="2"/>
  <c r="D225" i="3" s="1"/>
  <c r="M233" i="2"/>
  <c r="C225" i="3" s="1"/>
  <c r="G234" i="2"/>
  <c r="J234" i="2" s="1"/>
  <c r="I235" i="2"/>
  <c r="H235" i="2"/>
  <c r="A236" i="2"/>
  <c r="C235" i="2"/>
  <c r="B235" i="2"/>
  <c r="A227" i="3" s="1"/>
  <c r="D235" i="2"/>
  <c r="F235" i="2" s="1"/>
  <c r="L234" i="2" l="1"/>
  <c r="B226" i="3" s="1"/>
  <c r="M234" i="2"/>
  <c r="C226" i="3" s="1"/>
  <c r="E235" i="2"/>
  <c r="L235" i="2" s="1"/>
  <c r="B227" i="3" s="1"/>
  <c r="M235" i="2"/>
  <c r="C227" i="3" s="1"/>
  <c r="N234" i="2"/>
  <c r="D226" i="3" s="1"/>
  <c r="I236" i="2"/>
  <c r="H236" i="2"/>
  <c r="D236" i="2"/>
  <c r="E236" i="2" s="1"/>
  <c r="A237" i="2"/>
  <c r="C236" i="2"/>
  <c r="B236" i="2"/>
  <c r="A228" i="3" s="1"/>
  <c r="G235" i="2" l="1"/>
  <c r="J235" i="2" s="1"/>
  <c r="L236" i="2"/>
  <c r="B228" i="3" s="1"/>
  <c r="F236" i="2"/>
  <c r="G236" i="2" s="1"/>
  <c r="J236" i="2" s="1"/>
  <c r="I237" i="2"/>
  <c r="H237" i="2"/>
  <c r="A238" i="2"/>
  <c r="C237" i="2"/>
  <c r="B237" i="2"/>
  <c r="A229" i="3" s="1"/>
  <c r="D237" i="2"/>
  <c r="F237" i="2" s="1"/>
  <c r="N235" i="2" l="1"/>
  <c r="D227" i="3" s="1"/>
  <c r="M236" i="2"/>
  <c r="C228" i="3" s="1"/>
  <c r="E237" i="2"/>
  <c r="G237" i="2" s="1"/>
  <c r="J237" i="2" s="1"/>
  <c r="I238" i="2"/>
  <c r="H238" i="2"/>
  <c r="D238" i="2"/>
  <c r="E238" i="2" s="1"/>
  <c r="A239" i="2"/>
  <c r="C238" i="2"/>
  <c r="B238" i="2"/>
  <c r="A230" i="3" s="1"/>
  <c r="N236" i="2" l="1"/>
  <c r="D228" i="3" s="1"/>
  <c r="M237" i="2"/>
  <c r="C229" i="3" s="1"/>
  <c r="L237" i="2"/>
  <c r="B229" i="3" s="1"/>
  <c r="F238" i="2"/>
  <c r="G238" i="2" s="1"/>
  <c r="J238" i="2" s="1"/>
  <c r="I239" i="2"/>
  <c r="H239" i="2"/>
  <c r="A240" i="2"/>
  <c r="C239" i="2"/>
  <c r="B239" i="2"/>
  <c r="A231" i="3" s="1"/>
  <c r="D239" i="2"/>
  <c r="F239" i="2" s="1"/>
  <c r="N237" i="2" l="1"/>
  <c r="D229" i="3" s="1"/>
  <c r="L238" i="2"/>
  <c r="B230" i="3" s="1"/>
  <c r="M238" i="2"/>
  <c r="C230" i="3" s="1"/>
  <c r="E239" i="2"/>
  <c r="G239" i="2" s="1"/>
  <c r="J239" i="2" s="1"/>
  <c r="I240" i="2"/>
  <c r="H240" i="2"/>
  <c r="D240" i="2"/>
  <c r="E240" i="2" s="1"/>
  <c r="A241" i="2"/>
  <c r="C240" i="2"/>
  <c r="B240" i="2"/>
  <c r="A232" i="3" s="1"/>
  <c r="N238" i="2" l="1"/>
  <c r="D230" i="3" s="1"/>
  <c r="M239" i="2"/>
  <c r="C231" i="3" s="1"/>
  <c r="L239" i="2"/>
  <c r="B231" i="3" s="1"/>
  <c r="N239" i="2"/>
  <c r="D231" i="3" s="1"/>
  <c r="F240" i="2"/>
  <c r="G240" i="2" s="1"/>
  <c r="J240" i="2" s="1"/>
  <c r="I241" i="2"/>
  <c r="H241" i="2"/>
  <c r="A242" i="2"/>
  <c r="C241" i="2"/>
  <c r="B241" i="2"/>
  <c r="A233" i="3" s="1"/>
  <c r="D241" i="2"/>
  <c r="E241" i="2" s="1"/>
  <c r="L240" i="2" l="1"/>
  <c r="B232" i="3" s="1"/>
  <c r="M240" i="2"/>
  <c r="C232" i="3" s="1"/>
  <c r="N240" i="2"/>
  <c r="D232" i="3" s="1"/>
  <c r="F241" i="2"/>
  <c r="G241" i="2" s="1"/>
  <c r="J241" i="2" s="1"/>
  <c r="D242" i="2"/>
  <c r="F242" i="2" s="1"/>
  <c r="I242" i="2"/>
  <c r="H242" i="2"/>
  <c r="A243" i="2"/>
  <c r="C242" i="2"/>
  <c r="B242" i="2"/>
  <c r="A234" i="3" s="1"/>
  <c r="L241" i="2" l="1"/>
  <c r="B233" i="3" s="1"/>
  <c r="E242" i="2"/>
  <c r="L242" i="2" s="1"/>
  <c r="B234" i="3" s="1"/>
  <c r="N241" i="2"/>
  <c r="D233" i="3" s="1"/>
  <c r="M241" i="2"/>
  <c r="C233" i="3" s="1"/>
  <c r="I243" i="2"/>
  <c r="H243" i="2"/>
  <c r="A244" i="2"/>
  <c r="C243" i="2"/>
  <c r="B243" i="2"/>
  <c r="A235" i="3" s="1"/>
  <c r="D243" i="2"/>
  <c r="E243" i="2" s="1"/>
  <c r="F243" i="2" l="1"/>
  <c r="G243" i="2" s="1"/>
  <c r="J243" i="2" s="1"/>
  <c r="G242" i="2"/>
  <c r="J242" i="2" s="1"/>
  <c r="M242" i="2"/>
  <c r="C234" i="3" s="1"/>
  <c r="L243" i="2"/>
  <c r="B235" i="3" s="1"/>
  <c r="I244" i="2"/>
  <c r="H244" i="2"/>
  <c r="D244" i="2"/>
  <c r="E244" i="2" s="1"/>
  <c r="A245" i="2"/>
  <c r="C244" i="2"/>
  <c r="B244" i="2"/>
  <c r="A236" i="3" s="1"/>
  <c r="M243" i="2" l="1"/>
  <c r="C235" i="3" s="1"/>
  <c r="N242" i="2"/>
  <c r="D234" i="3" s="1"/>
  <c r="L244" i="2"/>
  <c r="B236" i="3" s="1"/>
  <c r="F244" i="2"/>
  <c r="G244" i="2" s="1"/>
  <c r="J244" i="2" s="1"/>
  <c r="I245" i="2"/>
  <c r="H245" i="2"/>
  <c r="A246" i="2"/>
  <c r="C245" i="2"/>
  <c r="B245" i="2"/>
  <c r="A237" i="3" s="1"/>
  <c r="D245" i="2"/>
  <c r="F245" i="2" s="1"/>
  <c r="N243" i="2" l="1"/>
  <c r="D235" i="3" s="1"/>
  <c r="M244" i="2"/>
  <c r="C236" i="3" s="1"/>
  <c r="E245" i="2"/>
  <c r="G245" i="2" s="1"/>
  <c r="J245" i="2" s="1"/>
  <c r="I246" i="2"/>
  <c r="H246" i="2"/>
  <c r="D246" i="2"/>
  <c r="E246" i="2" s="1"/>
  <c r="A247" i="2"/>
  <c r="C246" i="2"/>
  <c r="B246" i="2"/>
  <c r="A238" i="3" s="1"/>
  <c r="N244" i="2" l="1"/>
  <c r="D236" i="3" s="1"/>
  <c r="M245" i="2"/>
  <c r="C237" i="3" s="1"/>
  <c r="L245" i="2"/>
  <c r="B237" i="3" s="1"/>
  <c r="F246" i="2"/>
  <c r="G246" i="2" s="1"/>
  <c r="J246" i="2" s="1"/>
  <c r="I247" i="2"/>
  <c r="H247" i="2"/>
  <c r="A248" i="2"/>
  <c r="C247" i="2"/>
  <c r="B247" i="2"/>
  <c r="A239" i="3" s="1"/>
  <c r="D247" i="2"/>
  <c r="E247" i="2" s="1"/>
  <c r="N245" i="2" l="1"/>
  <c r="D237" i="3" s="1"/>
  <c r="L246" i="2"/>
  <c r="B238" i="3" s="1"/>
  <c r="M246" i="2"/>
  <c r="C238" i="3" s="1"/>
  <c r="F247" i="2"/>
  <c r="G247" i="2" s="1"/>
  <c r="J247" i="2" s="1"/>
  <c r="H248" i="2"/>
  <c r="I248" i="2"/>
  <c r="D248" i="2"/>
  <c r="E248" i="2" s="1"/>
  <c r="A249" i="2"/>
  <c r="C248" i="2"/>
  <c r="B248" i="2"/>
  <c r="A240" i="3" s="1"/>
  <c r="L247" i="2" l="1"/>
  <c r="B239" i="3" s="1"/>
  <c r="N246" i="2"/>
  <c r="D238" i="3" s="1"/>
  <c r="L248" i="2"/>
  <c r="B240" i="3" s="1"/>
  <c r="N247" i="2"/>
  <c r="D239" i="3" s="1"/>
  <c r="M247" i="2"/>
  <c r="C239" i="3" s="1"/>
  <c r="F248" i="2"/>
  <c r="G248" i="2" s="1"/>
  <c r="J248" i="2" s="1"/>
  <c r="I249" i="2"/>
  <c r="H249" i="2"/>
  <c r="A250" i="2"/>
  <c r="C249" i="2"/>
  <c r="B249" i="2"/>
  <c r="A241" i="3" s="1"/>
  <c r="D249" i="2"/>
  <c r="E249" i="2" s="1"/>
  <c r="M248" i="2" l="1"/>
  <c r="C240" i="3" s="1"/>
  <c r="N248" i="2"/>
  <c r="D240" i="3" s="1"/>
  <c r="L249" i="2"/>
  <c r="B241" i="3" s="1"/>
  <c r="F249" i="2"/>
  <c r="G249" i="2" s="1"/>
  <c r="J249" i="2" s="1"/>
  <c r="I250" i="2"/>
  <c r="H250" i="2"/>
  <c r="D250" i="2"/>
  <c r="E250" i="2" s="1"/>
  <c r="A251" i="2"/>
  <c r="C250" i="2"/>
  <c r="B250" i="2"/>
  <c r="A242" i="3" s="1"/>
  <c r="L250" i="2" l="1"/>
  <c r="B242" i="3" s="1"/>
  <c r="N249" i="2"/>
  <c r="D241" i="3" s="1"/>
  <c r="M249" i="2"/>
  <c r="C241" i="3" s="1"/>
  <c r="I251" i="2"/>
  <c r="H251" i="2"/>
  <c r="E251" i="2"/>
  <c r="F251" i="2"/>
  <c r="F250" i="2"/>
  <c r="G250" i="2" s="1"/>
  <c r="J250" i="2" s="1"/>
  <c r="A252" i="2"/>
  <c r="C251" i="2"/>
  <c r="B251" i="2"/>
  <c r="A243" i="3" s="1"/>
  <c r="D251" i="2"/>
  <c r="M250" i="2" l="1"/>
  <c r="C242" i="3" s="1"/>
  <c r="N250" i="2"/>
  <c r="D242" i="3" s="1"/>
  <c r="L251" i="2"/>
  <c r="B243" i="3" s="1"/>
  <c r="G251" i="2"/>
  <c r="J251" i="2" s="1"/>
  <c r="I252" i="2"/>
  <c r="H252" i="2"/>
  <c r="D252" i="2"/>
  <c r="F252" i="2" s="1"/>
  <c r="A253" i="2"/>
  <c r="C252" i="2"/>
  <c r="B252" i="2"/>
  <c r="A244" i="3" s="1"/>
  <c r="M251" i="2" l="1"/>
  <c r="C243" i="3" s="1"/>
  <c r="N251" i="2"/>
  <c r="D243" i="3" s="1"/>
  <c r="E252" i="2"/>
  <c r="G252" i="2" s="1"/>
  <c r="J252" i="2" s="1"/>
  <c r="I253" i="2"/>
  <c r="H253" i="2"/>
  <c r="A254" i="2"/>
  <c r="C253" i="2"/>
  <c r="B253" i="2"/>
  <c r="A245" i="3" s="1"/>
  <c r="D253" i="2"/>
  <c r="E253" i="2" s="1"/>
  <c r="M252" i="2" l="1"/>
  <c r="C244" i="3" s="1"/>
  <c r="N252" i="2"/>
  <c r="D244" i="3" s="1"/>
  <c r="L252" i="2"/>
  <c r="B244" i="3" s="1"/>
  <c r="F253" i="2"/>
  <c r="G253" i="2" s="1"/>
  <c r="J253" i="2" s="1"/>
  <c r="I254" i="2"/>
  <c r="H254" i="2"/>
  <c r="D254" i="2"/>
  <c r="E254" i="2" s="1"/>
  <c r="A255" i="2"/>
  <c r="C254" i="2"/>
  <c r="B254" i="2"/>
  <c r="A246" i="3" s="1"/>
  <c r="F254" i="2" l="1"/>
  <c r="G254" i="2" s="1"/>
  <c r="J254" i="2" s="1"/>
  <c r="L253" i="2"/>
  <c r="B245" i="3" s="1"/>
  <c r="N253" i="2"/>
  <c r="D245" i="3" s="1"/>
  <c r="M253" i="2"/>
  <c r="C245" i="3" s="1"/>
  <c r="I255" i="2"/>
  <c r="H255" i="2"/>
  <c r="A256" i="2"/>
  <c r="C255" i="2"/>
  <c r="B255" i="2"/>
  <c r="A247" i="3" s="1"/>
  <c r="D255" i="2"/>
  <c r="E255" i="2" s="1"/>
  <c r="L254" i="2" l="1"/>
  <c r="B246" i="3" s="1"/>
  <c r="M254" i="2"/>
  <c r="C246" i="3" s="1"/>
  <c r="N254" i="2"/>
  <c r="D246" i="3" s="1"/>
  <c r="L255" i="2"/>
  <c r="B247" i="3" s="1"/>
  <c r="F255" i="2"/>
  <c r="G255" i="2" s="1"/>
  <c r="J255" i="2" s="1"/>
  <c r="D256" i="2"/>
  <c r="F256" i="2" s="1"/>
  <c r="H256" i="2"/>
  <c r="I256" i="2"/>
  <c r="A257" i="2"/>
  <c r="C256" i="2"/>
  <c r="B256" i="2"/>
  <c r="A248" i="3" s="1"/>
  <c r="E256" i="2" l="1"/>
  <c r="L256" i="2" s="1"/>
  <c r="B248" i="3" s="1"/>
  <c r="N255" i="2"/>
  <c r="D247" i="3" s="1"/>
  <c r="M255" i="2"/>
  <c r="C247" i="3" s="1"/>
  <c r="I257" i="2"/>
  <c r="H257" i="2"/>
  <c r="E257" i="2"/>
  <c r="A258" i="2"/>
  <c r="C257" i="2"/>
  <c r="B257" i="2"/>
  <c r="A249" i="3" s="1"/>
  <c r="D257" i="2"/>
  <c r="F257" i="2" s="1"/>
  <c r="G256" i="2" l="1"/>
  <c r="J256" i="2" s="1"/>
  <c r="M256" i="2"/>
  <c r="C248" i="3" s="1"/>
  <c r="L257" i="2"/>
  <c r="B249" i="3" s="1"/>
  <c r="I258" i="2"/>
  <c r="H258" i="2"/>
  <c r="G257" i="2"/>
  <c r="J257" i="2" s="1"/>
  <c r="D258" i="2"/>
  <c r="E258" i="2" s="1"/>
  <c r="A259" i="2"/>
  <c r="C258" i="2"/>
  <c r="B258" i="2"/>
  <c r="A250" i="3" s="1"/>
  <c r="N256" i="2" l="1"/>
  <c r="D248" i="3" s="1"/>
  <c r="M257" i="2"/>
  <c r="C249" i="3" s="1"/>
  <c r="L258" i="2"/>
  <c r="B250" i="3" s="1"/>
  <c r="N257" i="2"/>
  <c r="D249" i="3" s="1"/>
  <c r="F258" i="2"/>
  <c r="G258" i="2" s="1"/>
  <c r="J258" i="2" s="1"/>
  <c r="I259" i="2"/>
  <c r="H259" i="2"/>
  <c r="A260" i="2"/>
  <c r="C259" i="2"/>
  <c r="B259" i="2"/>
  <c r="A251" i="3" s="1"/>
  <c r="D259" i="2"/>
  <c r="E259" i="2" s="1"/>
  <c r="M258" i="2" l="1"/>
  <c r="C250" i="3" s="1"/>
  <c r="N258" i="2"/>
  <c r="D250" i="3" s="1"/>
  <c r="L259" i="2"/>
  <c r="B251" i="3" s="1"/>
  <c r="F259" i="2"/>
  <c r="G259" i="2" s="1"/>
  <c r="J259" i="2" s="1"/>
  <c r="D260" i="2"/>
  <c r="F260" i="2" s="1"/>
  <c r="I260" i="2"/>
  <c r="H260" i="2"/>
  <c r="E260" i="2"/>
  <c r="A261" i="2"/>
  <c r="C260" i="2"/>
  <c r="B260" i="2"/>
  <c r="A252" i="3" s="1"/>
  <c r="L260" i="2" l="1"/>
  <c r="B252" i="3" s="1"/>
  <c r="N259" i="2"/>
  <c r="D251" i="3" s="1"/>
  <c r="M259" i="2"/>
  <c r="C251" i="3" s="1"/>
  <c r="I261" i="2"/>
  <c r="H261" i="2"/>
  <c r="F261" i="2"/>
  <c r="G260" i="2"/>
  <c r="J260" i="2" s="1"/>
  <c r="A262" i="2"/>
  <c r="C261" i="2"/>
  <c r="B261" i="2"/>
  <c r="A253" i="3" s="1"/>
  <c r="D261" i="2"/>
  <c r="E261" i="2" s="1"/>
  <c r="M260" i="2" l="1"/>
  <c r="C252" i="3" s="1"/>
  <c r="M261" i="2"/>
  <c r="C253" i="3" s="1"/>
  <c r="N260" i="2"/>
  <c r="D252" i="3" s="1"/>
  <c r="L261" i="2"/>
  <c r="B253" i="3" s="1"/>
  <c r="I262" i="2"/>
  <c r="H262" i="2"/>
  <c r="G261" i="2"/>
  <c r="J261" i="2" s="1"/>
  <c r="D262" i="2"/>
  <c r="E262" i="2" s="1"/>
  <c r="A263" i="2"/>
  <c r="C262" i="2"/>
  <c r="B262" i="2"/>
  <c r="A254" i="3" s="1"/>
  <c r="L262" i="2" l="1"/>
  <c r="B254" i="3" s="1"/>
  <c r="N261" i="2"/>
  <c r="D253" i="3" s="1"/>
  <c r="F262" i="2"/>
  <c r="G262" i="2" s="1"/>
  <c r="J262" i="2" s="1"/>
  <c r="I263" i="2"/>
  <c r="H263" i="2"/>
  <c r="A264" i="2"/>
  <c r="C263" i="2"/>
  <c r="B263" i="2"/>
  <c r="A255" i="3" s="1"/>
  <c r="D263" i="2"/>
  <c r="F263" i="2" s="1"/>
  <c r="M262" i="2" l="1"/>
  <c r="C254" i="3" s="1"/>
  <c r="N262" i="2"/>
  <c r="D254" i="3" s="1"/>
  <c r="E263" i="2"/>
  <c r="G263" i="2" s="1"/>
  <c r="J263" i="2" s="1"/>
  <c r="H264" i="2"/>
  <c r="I264" i="2"/>
  <c r="D264" i="2"/>
  <c r="E264" i="2" s="1"/>
  <c r="A265" i="2"/>
  <c r="C264" i="2"/>
  <c r="B264" i="2"/>
  <c r="A256" i="3" s="1"/>
  <c r="M263" i="2" l="1"/>
  <c r="C255" i="3" s="1"/>
  <c r="L263" i="2"/>
  <c r="B255" i="3" s="1"/>
  <c r="N263" i="2"/>
  <c r="D255" i="3" s="1"/>
  <c r="F264" i="2"/>
  <c r="G264" i="2" s="1"/>
  <c r="J264" i="2" s="1"/>
  <c r="I265" i="2"/>
  <c r="H265" i="2"/>
  <c r="A266" i="2"/>
  <c r="C265" i="2"/>
  <c r="B265" i="2"/>
  <c r="A257" i="3" s="1"/>
  <c r="D265" i="2"/>
  <c r="F265" i="2" s="1"/>
  <c r="L264" i="2" l="1"/>
  <c r="B256" i="3" s="1"/>
  <c r="M264" i="2"/>
  <c r="C256" i="3" s="1"/>
  <c r="N264" i="2"/>
  <c r="D256" i="3" s="1"/>
  <c r="E265" i="2"/>
  <c r="G265" i="2" s="1"/>
  <c r="J265" i="2" s="1"/>
  <c r="D266" i="2"/>
  <c r="F266" i="2" s="1"/>
  <c r="I266" i="2"/>
  <c r="H266" i="2"/>
  <c r="A267" i="2"/>
  <c r="C266" i="2"/>
  <c r="B266" i="2"/>
  <c r="A258" i="3" s="1"/>
  <c r="M265" i="2" l="1"/>
  <c r="C257" i="3" s="1"/>
  <c r="E266" i="2"/>
  <c r="G266" i="2" s="1"/>
  <c r="J266" i="2" s="1"/>
  <c r="L265" i="2"/>
  <c r="B257" i="3" s="1"/>
  <c r="N265" i="2"/>
  <c r="D257" i="3" s="1"/>
  <c r="M266" i="2"/>
  <c r="C258" i="3" s="1"/>
  <c r="I267" i="2"/>
  <c r="H267" i="2"/>
  <c r="A268" i="2"/>
  <c r="C267" i="2"/>
  <c r="B267" i="2"/>
  <c r="A259" i="3" s="1"/>
  <c r="D267" i="2"/>
  <c r="F267" i="2" s="1"/>
  <c r="L266" i="2" l="1"/>
  <c r="B258" i="3" s="1"/>
  <c r="E267" i="2"/>
  <c r="L267" i="2" s="1"/>
  <c r="B259" i="3" s="1"/>
  <c r="M267" i="2"/>
  <c r="C259" i="3" s="1"/>
  <c r="N266" i="2"/>
  <c r="D258" i="3" s="1"/>
  <c r="I268" i="2"/>
  <c r="H268" i="2"/>
  <c r="D268" i="2"/>
  <c r="F268" i="2" s="1"/>
  <c r="A269" i="2"/>
  <c r="C268" i="2"/>
  <c r="B268" i="2"/>
  <c r="A260" i="3" s="1"/>
  <c r="G267" i="2" l="1"/>
  <c r="J267" i="2" s="1"/>
  <c r="M268" i="2"/>
  <c r="C260" i="3" s="1"/>
  <c r="E268" i="2"/>
  <c r="G268" i="2" s="1"/>
  <c r="J268" i="2" s="1"/>
  <c r="I269" i="2"/>
  <c r="H269" i="2"/>
  <c r="E269" i="2"/>
  <c r="A270" i="2"/>
  <c r="C269" i="2"/>
  <c r="B269" i="2"/>
  <c r="A261" i="3" s="1"/>
  <c r="D269" i="2"/>
  <c r="F269" i="2" s="1"/>
  <c r="G269" i="2" l="1"/>
  <c r="J269" i="2" s="1"/>
  <c r="N267" i="2"/>
  <c r="D259" i="3" s="1"/>
  <c r="M269" i="2"/>
  <c r="C261" i="3" s="1"/>
  <c r="N268" i="2"/>
  <c r="D260" i="3" s="1"/>
  <c r="L268" i="2"/>
  <c r="B260" i="3" s="1"/>
  <c r="I270" i="2"/>
  <c r="H270" i="2"/>
  <c r="D270" i="2"/>
  <c r="E270" i="2" s="1"/>
  <c r="A271" i="2"/>
  <c r="C270" i="2"/>
  <c r="B270" i="2"/>
  <c r="A262" i="3" s="1"/>
  <c r="F270" i="2" l="1"/>
  <c r="G270" i="2" s="1"/>
  <c r="J270" i="2" s="1"/>
  <c r="L269" i="2"/>
  <c r="B261" i="3" s="1"/>
  <c r="N269" i="2"/>
  <c r="D261" i="3" s="1"/>
  <c r="I271" i="2"/>
  <c r="H271" i="2"/>
  <c r="A272" i="2"/>
  <c r="C271" i="2"/>
  <c r="B271" i="2"/>
  <c r="A263" i="3" s="1"/>
  <c r="D271" i="2"/>
  <c r="F271" i="2" s="1"/>
  <c r="M270" i="2" l="1"/>
  <c r="C262" i="3" s="1"/>
  <c r="N270" i="2"/>
  <c r="D262" i="3" s="1"/>
  <c r="L270" i="2"/>
  <c r="B262" i="3" s="1"/>
  <c r="E271" i="2"/>
  <c r="L271" i="2" s="1"/>
  <c r="B263" i="3" s="1"/>
  <c r="M271" i="2"/>
  <c r="C263" i="3" s="1"/>
  <c r="I272" i="2"/>
  <c r="H272" i="2"/>
  <c r="D272" i="2"/>
  <c r="E272" i="2" s="1"/>
  <c r="A273" i="2"/>
  <c r="C272" i="2"/>
  <c r="B272" i="2"/>
  <c r="A264" i="3" s="1"/>
  <c r="G271" i="2" l="1"/>
  <c r="L272" i="2"/>
  <c r="B264" i="3" s="1"/>
  <c r="F272" i="2"/>
  <c r="G272" i="2" s="1"/>
  <c r="J272" i="2" s="1"/>
  <c r="I273" i="2"/>
  <c r="H273" i="2"/>
  <c r="A274" i="2"/>
  <c r="C273" i="2"/>
  <c r="B273" i="2"/>
  <c r="A265" i="3" s="1"/>
  <c r="D273" i="2"/>
  <c r="E273" i="2" s="1"/>
  <c r="N271" i="2" l="1"/>
  <c r="D263" i="3" s="1"/>
  <c r="J271" i="2"/>
  <c r="M272" i="2"/>
  <c r="C264" i="3" s="1"/>
  <c r="L273" i="2"/>
  <c r="B265" i="3" s="1"/>
  <c r="N272" i="2"/>
  <c r="D264" i="3" s="1"/>
  <c r="F273" i="2"/>
  <c r="G273" i="2" s="1"/>
  <c r="J273" i="2" s="1"/>
  <c r="I274" i="2"/>
  <c r="H274" i="2"/>
  <c r="D274" i="2"/>
  <c r="F274" i="2" s="1"/>
  <c r="A275" i="2"/>
  <c r="C274" i="2"/>
  <c r="B274" i="2"/>
  <c r="A266" i="3" s="1"/>
  <c r="N273" i="2" l="1"/>
  <c r="D265" i="3" s="1"/>
  <c r="M273" i="2"/>
  <c r="C265" i="3" s="1"/>
  <c r="E274" i="2"/>
  <c r="G274" i="2" s="1"/>
  <c r="J274" i="2" s="1"/>
  <c r="I275" i="2"/>
  <c r="H275" i="2"/>
  <c r="A276" i="2"/>
  <c r="C275" i="2"/>
  <c r="B275" i="2"/>
  <c r="A267" i="3" s="1"/>
  <c r="D275" i="2"/>
  <c r="E275" i="2" s="1"/>
  <c r="M274" i="2" l="1"/>
  <c r="C266" i="3" s="1"/>
  <c r="L274" i="2"/>
  <c r="B266" i="3" s="1"/>
  <c r="N274" i="2"/>
  <c r="D266" i="3" s="1"/>
  <c r="F275" i="2"/>
  <c r="G275" i="2" s="1"/>
  <c r="J275" i="2" s="1"/>
  <c r="I276" i="2"/>
  <c r="H276" i="2"/>
  <c r="D276" i="2"/>
  <c r="E276" i="2" s="1"/>
  <c r="A277" i="2"/>
  <c r="C276" i="2"/>
  <c r="B276" i="2"/>
  <c r="A268" i="3" s="1"/>
  <c r="L275" i="2" l="1"/>
  <c r="B267" i="3" s="1"/>
  <c r="N275" i="2"/>
  <c r="D267" i="3" s="1"/>
  <c r="M275" i="2"/>
  <c r="C267" i="3" s="1"/>
  <c r="I277" i="2"/>
  <c r="H277" i="2"/>
  <c r="E277" i="2"/>
  <c r="F276" i="2"/>
  <c r="G276" i="2" s="1"/>
  <c r="J276" i="2" s="1"/>
  <c r="A278" i="2"/>
  <c r="C277" i="2"/>
  <c r="B277" i="2"/>
  <c r="A269" i="3" s="1"/>
  <c r="D277" i="2"/>
  <c r="F277" i="2" s="1"/>
  <c r="L276" i="2" l="1"/>
  <c r="B268" i="3" s="1"/>
  <c r="M276" i="2"/>
  <c r="C268" i="3" s="1"/>
  <c r="L277" i="2"/>
  <c r="B269" i="3" s="1"/>
  <c r="N276" i="2"/>
  <c r="D268" i="3" s="1"/>
  <c r="G277" i="2"/>
  <c r="J277" i="2" s="1"/>
  <c r="D278" i="2"/>
  <c r="F278" i="2" s="1"/>
  <c r="I278" i="2"/>
  <c r="H278" i="2"/>
  <c r="A279" i="2"/>
  <c r="C278" i="2"/>
  <c r="B278" i="2"/>
  <c r="A270" i="3" s="1"/>
  <c r="M277" i="2" l="1"/>
  <c r="C269" i="3" s="1"/>
  <c r="N277" i="2"/>
  <c r="D269" i="3" s="1"/>
  <c r="E278" i="2"/>
  <c r="G278" i="2" s="1"/>
  <c r="J278" i="2" s="1"/>
  <c r="I279" i="2"/>
  <c r="H279" i="2"/>
  <c r="A280" i="2"/>
  <c r="C279" i="2"/>
  <c r="B279" i="2"/>
  <c r="A271" i="3" s="1"/>
  <c r="D279" i="2"/>
  <c r="F279" i="2" s="1"/>
  <c r="M278" i="2" l="1"/>
  <c r="C270" i="3" s="1"/>
  <c r="L278" i="2"/>
  <c r="B270" i="3" s="1"/>
  <c r="N278" i="2"/>
  <c r="D270" i="3" s="1"/>
  <c r="E279" i="2"/>
  <c r="G279" i="2" s="1"/>
  <c r="J279" i="2" s="1"/>
  <c r="H280" i="2"/>
  <c r="I280" i="2"/>
  <c r="D280" i="2"/>
  <c r="E280" i="2" s="1"/>
  <c r="A281" i="2"/>
  <c r="C280" i="2"/>
  <c r="B280" i="2"/>
  <c r="A272" i="3" s="1"/>
  <c r="M279" i="2" l="1"/>
  <c r="C271" i="3" s="1"/>
  <c r="L279" i="2"/>
  <c r="B271" i="3" s="1"/>
  <c r="N279" i="2"/>
  <c r="D271" i="3" s="1"/>
  <c r="F280" i="2"/>
  <c r="G280" i="2" s="1"/>
  <c r="J280" i="2" s="1"/>
  <c r="I281" i="2"/>
  <c r="H281" i="2"/>
  <c r="A282" i="2"/>
  <c r="C281" i="2"/>
  <c r="B281" i="2"/>
  <c r="A273" i="3" s="1"/>
  <c r="D281" i="2"/>
  <c r="E281" i="2" s="1"/>
  <c r="L280" i="2" l="1"/>
  <c r="B272" i="3" s="1"/>
  <c r="M280" i="2"/>
  <c r="C272" i="3" s="1"/>
  <c r="N280" i="2"/>
  <c r="D272" i="3" s="1"/>
  <c r="F281" i="2"/>
  <c r="G281" i="2" s="1"/>
  <c r="J281" i="2" s="1"/>
  <c r="I282" i="2"/>
  <c r="H282" i="2"/>
  <c r="D282" i="2"/>
  <c r="E282" i="2" s="1"/>
  <c r="A283" i="2"/>
  <c r="C282" i="2"/>
  <c r="B282" i="2"/>
  <c r="A274" i="3" s="1"/>
  <c r="L281" i="2" l="1"/>
  <c r="B273" i="3" s="1"/>
  <c r="L282" i="2"/>
  <c r="B274" i="3" s="1"/>
  <c r="N281" i="2"/>
  <c r="D273" i="3" s="1"/>
  <c r="M281" i="2"/>
  <c r="C273" i="3" s="1"/>
  <c r="F282" i="2"/>
  <c r="G282" i="2" s="1"/>
  <c r="J282" i="2" s="1"/>
  <c r="I283" i="2"/>
  <c r="H283" i="2"/>
  <c r="A284" i="2"/>
  <c r="C283" i="2"/>
  <c r="B283" i="2"/>
  <c r="A275" i="3" s="1"/>
  <c r="D283" i="2"/>
  <c r="F283" i="2" s="1"/>
  <c r="M282" i="2" l="1"/>
  <c r="C274" i="3" s="1"/>
  <c r="N282" i="2"/>
  <c r="D274" i="3" s="1"/>
  <c r="E283" i="2"/>
  <c r="G283" i="2" s="1"/>
  <c r="J283" i="2" s="1"/>
  <c r="I284" i="2"/>
  <c r="H284" i="2"/>
  <c r="D284" i="2"/>
  <c r="E284" i="2" s="1"/>
  <c r="A285" i="2"/>
  <c r="C284" i="2"/>
  <c r="B284" i="2"/>
  <c r="A276" i="3" s="1"/>
  <c r="M283" i="2" l="1"/>
  <c r="C275" i="3" s="1"/>
  <c r="L283" i="2"/>
  <c r="B275" i="3" s="1"/>
  <c r="N283" i="2"/>
  <c r="D275" i="3" s="1"/>
  <c r="F284" i="2"/>
  <c r="G284" i="2" s="1"/>
  <c r="J284" i="2" s="1"/>
  <c r="I285" i="2"/>
  <c r="H285" i="2"/>
  <c r="E285" i="2"/>
  <c r="A286" i="2"/>
  <c r="C285" i="2"/>
  <c r="B285" i="2"/>
  <c r="A277" i="3" s="1"/>
  <c r="D285" i="2"/>
  <c r="F285" i="2" s="1"/>
  <c r="L284" i="2" l="1"/>
  <c r="B276" i="3" s="1"/>
  <c r="M284" i="2"/>
  <c r="C276" i="3" s="1"/>
  <c r="N284" i="2"/>
  <c r="D276" i="3" s="1"/>
  <c r="G285" i="2"/>
  <c r="J285" i="2" s="1"/>
  <c r="I286" i="2"/>
  <c r="H286" i="2"/>
  <c r="D286" i="2"/>
  <c r="E286" i="2" s="1"/>
  <c r="A287" i="2"/>
  <c r="C286" i="2"/>
  <c r="B286" i="2"/>
  <c r="A278" i="3" s="1"/>
  <c r="L285" i="2" l="1"/>
  <c r="B277" i="3" s="1"/>
  <c r="M285" i="2"/>
  <c r="C277" i="3" s="1"/>
  <c r="L286" i="2"/>
  <c r="B278" i="3" s="1"/>
  <c r="N285" i="2"/>
  <c r="D277" i="3" s="1"/>
  <c r="F286" i="2"/>
  <c r="G286" i="2" s="1"/>
  <c r="J286" i="2" s="1"/>
  <c r="I287" i="2"/>
  <c r="H287" i="2"/>
  <c r="A288" i="2"/>
  <c r="C287" i="2"/>
  <c r="B287" i="2"/>
  <c r="A279" i="3" s="1"/>
  <c r="D287" i="2"/>
  <c r="E287" i="2" s="1"/>
  <c r="M286" i="2" l="1"/>
  <c r="C278" i="3" s="1"/>
  <c r="N286" i="2"/>
  <c r="D278" i="3" s="1"/>
  <c r="L287" i="2"/>
  <c r="B279" i="3" s="1"/>
  <c r="F287" i="2"/>
  <c r="G287" i="2" s="1"/>
  <c r="J287" i="2" s="1"/>
  <c r="H288" i="2"/>
  <c r="I288" i="2"/>
  <c r="D288" i="2"/>
  <c r="E288" i="2" s="1"/>
  <c r="A289" i="2"/>
  <c r="C288" i="2"/>
  <c r="B288" i="2"/>
  <c r="A280" i="3" s="1"/>
  <c r="L288" i="2" l="1"/>
  <c r="B280" i="3" s="1"/>
  <c r="N287" i="2"/>
  <c r="D279" i="3" s="1"/>
  <c r="M287" i="2"/>
  <c r="C279" i="3" s="1"/>
  <c r="F288" i="2"/>
  <c r="G288" i="2" s="1"/>
  <c r="J288" i="2" s="1"/>
  <c r="I289" i="2"/>
  <c r="H289" i="2"/>
  <c r="A290" i="2"/>
  <c r="C289" i="2"/>
  <c r="B289" i="2"/>
  <c r="A281" i="3" s="1"/>
  <c r="D289" i="2"/>
  <c r="E289" i="2" s="1"/>
  <c r="M288" i="2" l="1"/>
  <c r="C280" i="3" s="1"/>
  <c r="N288" i="2"/>
  <c r="D280" i="3" s="1"/>
  <c r="L289" i="2"/>
  <c r="B281" i="3" s="1"/>
  <c r="F289" i="2"/>
  <c r="G289" i="2" s="1"/>
  <c r="J289" i="2" s="1"/>
  <c r="I290" i="2"/>
  <c r="H290" i="2"/>
  <c r="D290" i="2"/>
  <c r="F290" i="2" s="1"/>
  <c r="A291" i="2"/>
  <c r="C290" i="2"/>
  <c r="B290" i="2"/>
  <c r="A282" i="3" s="1"/>
  <c r="N289" i="2" l="1"/>
  <c r="D281" i="3" s="1"/>
  <c r="M289" i="2"/>
  <c r="C281" i="3" s="1"/>
  <c r="E290" i="2"/>
  <c r="G290" i="2" s="1"/>
  <c r="J290" i="2" s="1"/>
  <c r="I291" i="2"/>
  <c r="H291" i="2"/>
  <c r="E291" i="2"/>
  <c r="F291" i="2"/>
  <c r="A292" i="2"/>
  <c r="C291" i="2"/>
  <c r="B291" i="2"/>
  <c r="A283" i="3" s="1"/>
  <c r="D291" i="2"/>
  <c r="M290" i="2" l="1"/>
  <c r="C282" i="3" s="1"/>
  <c r="M291" i="2"/>
  <c r="C283" i="3" s="1"/>
  <c r="N290" i="2"/>
  <c r="D282" i="3" s="1"/>
  <c r="L290" i="2"/>
  <c r="B282" i="3" s="1"/>
  <c r="I292" i="2"/>
  <c r="H292" i="2"/>
  <c r="G291" i="2"/>
  <c r="J291" i="2" s="1"/>
  <c r="D292" i="2"/>
  <c r="E292" i="2" s="1"/>
  <c r="A293" i="2"/>
  <c r="C292" i="2"/>
  <c r="B292" i="2"/>
  <c r="A284" i="3" s="1"/>
  <c r="L291" i="2" l="1"/>
  <c r="B283" i="3" s="1"/>
  <c r="N291" i="2"/>
  <c r="D283" i="3" s="1"/>
  <c r="I293" i="2"/>
  <c r="H293" i="2"/>
  <c r="F293" i="2"/>
  <c r="E293" i="2"/>
  <c r="F292" i="2"/>
  <c r="G292" i="2" s="1"/>
  <c r="J292" i="2" s="1"/>
  <c r="A294" i="2"/>
  <c r="C293" i="2"/>
  <c r="B293" i="2"/>
  <c r="A285" i="3" s="1"/>
  <c r="D293" i="2"/>
  <c r="L292" i="2" l="1"/>
  <c r="B284" i="3" s="1"/>
  <c r="M292" i="2"/>
  <c r="C284" i="3" s="1"/>
  <c r="N292" i="2"/>
  <c r="D284" i="3" s="1"/>
  <c r="L293" i="2"/>
  <c r="B285" i="3" s="1"/>
  <c r="G293" i="2"/>
  <c r="J293" i="2" s="1"/>
  <c r="I294" i="2"/>
  <c r="H294" i="2"/>
  <c r="D294" i="2"/>
  <c r="E294" i="2" s="1"/>
  <c r="A295" i="2"/>
  <c r="C294" i="2"/>
  <c r="B294" i="2"/>
  <c r="A286" i="3" s="1"/>
  <c r="M293" i="2" l="1"/>
  <c r="C285" i="3" s="1"/>
  <c r="L294" i="2"/>
  <c r="B286" i="3" s="1"/>
  <c r="N293" i="2"/>
  <c r="D285" i="3" s="1"/>
  <c r="F294" i="2"/>
  <c r="G294" i="2" s="1"/>
  <c r="J294" i="2" s="1"/>
  <c r="I295" i="2"/>
  <c r="H295" i="2"/>
  <c r="A296" i="2"/>
  <c r="C295" i="2"/>
  <c r="B295" i="2"/>
  <c r="A287" i="3" s="1"/>
  <c r="D295" i="2"/>
  <c r="F295" i="2" s="1"/>
  <c r="M294" i="2" l="1"/>
  <c r="C286" i="3" s="1"/>
  <c r="N294" i="2"/>
  <c r="D286" i="3" s="1"/>
  <c r="E295" i="2"/>
  <c r="G295" i="2" s="1"/>
  <c r="J295" i="2" s="1"/>
  <c r="H296" i="2"/>
  <c r="I296" i="2"/>
  <c r="D296" i="2"/>
  <c r="E296" i="2" s="1"/>
  <c r="A297" i="2"/>
  <c r="C296" i="2"/>
  <c r="B296" i="2"/>
  <c r="A288" i="3" s="1"/>
  <c r="F296" i="2" l="1"/>
  <c r="G296" i="2" s="1"/>
  <c r="J296" i="2" s="1"/>
  <c r="M295" i="2"/>
  <c r="C287" i="3" s="1"/>
  <c r="L295" i="2"/>
  <c r="B287" i="3" s="1"/>
  <c r="N295" i="2"/>
  <c r="D287" i="3" s="1"/>
  <c r="I297" i="2"/>
  <c r="H297" i="2"/>
  <c r="A298" i="2"/>
  <c r="C297" i="2"/>
  <c r="B297" i="2"/>
  <c r="A289" i="3" s="1"/>
  <c r="D297" i="2"/>
  <c r="E297" i="2" s="1"/>
  <c r="M296" i="2" l="1"/>
  <c r="C288" i="3" s="1"/>
  <c r="N296" i="2"/>
  <c r="D288" i="3" s="1"/>
  <c r="L296" i="2"/>
  <c r="B288" i="3" s="1"/>
  <c r="F297" i="2"/>
  <c r="M297" i="2" s="1"/>
  <c r="C289" i="3" s="1"/>
  <c r="I298" i="2"/>
  <c r="H298" i="2"/>
  <c r="D298" i="2"/>
  <c r="F298" i="2" s="1"/>
  <c r="A299" i="2"/>
  <c r="C298" i="2"/>
  <c r="B298" i="2"/>
  <c r="A290" i="3" s="1"/>
  <c r="L297" i="2" l="1"/>
  <c r="B289" i="3" s="1"/>
  <c r="G297" i="2"/>
  <c r="M298" i="2"/>
  <c r="C290" i="3" s="1"/>
  <c r="E298" i="2"/>
  <c r="G298" i="2" s="1"/>
  <c r="I299" i="2"/>
  <c r="H299" i="2"/>
  <c r="A300" i="2"/>
  <c r="C299" i="2"/>
  <c r="B299" i="2"/>
  <c r="A291" i="3" s="1"/>
  <c r="D299" i="2"/>
  <c r="E299" i="2" s="1"/>
  <c r="F299" i="2" l="1"/>
  <c r="M299" i="2" s="1"/>
  <c r="C291" i="3" s="1"/>
  <c r="N297" i="2"/>
  <c r="D289" i="3" s="1"/>
  <c r="J297" i="2"/>
  <c r="L298" i="2"/>
  <c r="B290" i="3" s="1"/>
  <c r="J298" i="2"/>
  <c r="I300" i="2"/>
  <c r="H300" i="2"/>
  <c r="D300" i="2"/>
  <c r="F300" i="2" s="1"/>
  <c r="A301" i="2"/>
  <c r="C300" i="2"/>
  <c r="B300" i="2"/>
  <c r="A292" i="3" s="1"/>
  <c r="G299" i="2" l="1"/>
  <c r="J299" i="2" s="1"/>
  <c r="L299" i="2"/>
  <c r="B291" i="3" s="1"/>
  <c r="N298" i="2"/>
  <c r="D290" i="3" s="1"/>
  <c r="M300" i="2"/>
  <c r="C292" i="3" s="1"/>
  <c r="E300" i="2"/>
  <c r="G300" i="2" s="1"/>
  <c r="I301" i="2"/>
  <c r="H301" i="2"/>
  <c r="A302" i="2"/>
  <c r="C301" i="2"/>
  <c r="B301" i="2"/>
  <c r="A293" i="3" s="1"/>
  <c r="D301" i="2"/>
  <c r="E301" i="2" s="1"/>
  <c r="F301" i="2" l="1"/>
  <c r="M301" i="2" s="1"/>
  <c r="C293" i="3" s="1"/>
  <c r="N299" i="2"/>
  <c r="D291" i="3" s="1"/>
  <c r="L300" i="2"/>
  <c r="B292" i="3" s="1"/>
  <c r="J300" i="2"/>
  <c r="I302" i="2"/>
  <c r="H302" i="2"/>
  <c r="D302" i="2"/>
  <c r="E302" i="2" s="1"/>
  <c r="A303" i="2"/>
  <c r="C302" i="2"/>
  <c r="B302" i="2"/>
  <c r="A294" i="3" s="1"/>
  <c r="G301" i="2" l="1"/>
  <c r="J301" i="2" s="1"/>
  <c r="L301" i="2"/>
  <c r="B293" i="3" s="1"/>
  <c r="N300" i="2"/>
  <c r="D292" i="3" s="1"/>
  <c r="F302" i="2"/>
  <c r="G302" i="2" s="1"/>
  <c r="J302" i="2" s="1"/>
  <c r="I303" i="2"/>
  <c r="H303" i="2"/>
  <c r="A304" i="2"/>
  <c r="C303" i="2"/>
  <c r="B303" i="2"/>
  <c r="A295" i="3" s="1"/>
  <c r="D303" i="2"/>
  <c r="E303" i="2" s="1"/>
  <c r="L302" i="2" l="1"/>
  <c r="B294" i="3" s="1"/>
  <c r="N301" i="2"/>
  <c r="D293" i="3" s="1"/>
  <c r="M302" i="2"/>
  <c r="C294" i="3" s="1"/>
  <c r="L303" i="2"/>
  <c r="B295" i="3" s="1"/>
  <c r="F303" i="2"/>
  <c r="G303" i="2" s="1"/>
  <c r="J303" i="2" s="1"/>
  <c r="I304" i="2"/>
  <c r="H304" i="2"/>
  <c r="D304" i="2"/>
  <c r="E304" i="2" s="1"/>
  <c r="A305" i="2"/>
  <c r="C304" i="2"/>
  <c r="B304" i="2"/>
  <c r="A296" i="3" s="1"/>
  <c r="N302" i="2" l="1"/>
  <c r="D294" i="3" s="1"/>
  <c r="L304" i="2"/>
  <c r="B296" i="3" s="1"/>
  <c r="M303" i="2"/>
  <c r="C295" i="3" s="1"/>
  <c r="F304" i="2"/>
  <c r="G304" i="2" s="1"/>
  <c r="J304" i="2" s="1"/>
  <c r="I305" i="2"/>
  <c r="H305" i="2"/>
  <c r="A306" i="2"/>
  <c r="C305" i="2"/>
  <c r="B305" i="2"/>
  <c r="A297" i="3" s="1"/>
  <c r="D305" i="2"/>
  <c r="E305" i="2" s="1"/>
  <c r="N303" i="2" l="1"/>
  <c r="D295" i="3" s="1"/>
  <c r="M304" i="2"/>
  <c r="C296" i="3" s="1"/>
  <c r="L305" i="2"/>
  <c r="B297" i="3" s="1"/>
  <c r="N304" i="2"/>
  <c r="D296" i="3" s="1"/>
  <c r="F305" i="2"/>
  <c r="G305" i="2" s="1"/>
  <c r="J305" i="2" s="1"/>
  <c r="I306" i="2"/>
  <c r="H306" i="2"/>
  <c r="D306" i="2"/>
  <c r="F306" i="2" s="1"/>
  <c r="A307" i="2"/>
  <c r="C306" i="2"/>
  <c r="B306" i="2"/>
  <c r="A298" i="3" s="1"/>
  <c r="N305" i="2" l="1"/>
  <c r="D297" i="3" s="1"/>
  <c r="M305" i="2"/>
  <c r="C297" i="3" s="1"/>
  <c r="E306" i="2"/>
  <c r="G306" i="2" s="1"/>
  <c r="J306" i="2" s="1"/>
  <c r="I307" i="2"/>
  <c r="H307" i="2"/>
  <c r="F307" i="2"/>
  <c r="A308" i="2"/>
  <c r="C307" i="2"/>
  <c r="B307" i="2"/>
  <c r="A299" i="3" s="1"/>
  <c r="D307" i="2"/>
  <c r="E307" i="2" s="1"/>
  <c r="M306" i="2" l="1"/>
  <c r="C298" i="3" s="1"/>
  <c r="L306" i="2"/>
  <c r="B298" i="3" s="1"/>
  <c r="N306" i="2"/>
  <c r="D298" i="3" s="1"/>
  <c r="I308" i="2"/>
  <c r="H308" i="2"/>
  <c r="G307" i="2"/>
  <c r="J307" i="2" s="1"/>
  <c r="D308" i="2"/>
  <c r="F308" i="2" s="1"/>
  <c r="A309" i="2"/>
  <c r="C308" i="2"/>
  <c r="B308" i="2"/>
  <c r="A300" i="3" s="1"/>
  <c r="M307" i="2" l="1"/>
  <c r="C299" i="3" s="1"/>
  <c r="L307" i="2"/>
  <c r="B299" i="3" s="1"/>
  <c r="N307" i="2"/>
  <c r="D299" i="3" s="1"/>
  <c r="M308" i="2"/>
  <c r="C300" i="3" s="1"/>
  <c r="E308" i="2"/>
  <c r="G308" i="2" s="1"/>
  <c r="J308" i="2" s="1"/>
  <c r="I309" i="2"/>
  <c r="H309" i="2"/>
  <c r="A310" i="2"/>
  <c r="C309" i="2"/>
  <c r="B309" i="2"/>
  <c r="A301" i="3" s="1"/>
  <c r="D309" i="2"/>
  <c r="F309" i="2" s="1"/>
  <c r="M309" i="2" l="1"/>
  <c r="C301" i="3" s="1"/>
  <c r="L308" i="2"/>
  <c r="B300" i="3" s="1"/>
  <c r="N308" i="2"/>
  <c r="D300" i="3" s="1"/>
  <c r="E309" i="2"/>
  <c r="G309" i="2" s="1"/>
  <c r="J309" i="2" s="1"/>
  <c r="I310" i="2"/>
  <c r="H310" i="2"/>
  <c r="D310" i="2"/>
  <c r="E310" i="2" s="1"/>
  <c r="A311" i="2"/>
  <c r="C310" i="2"/>
  <c r="B310" i="2"/>
  <c r="A302" i="3" s="1"/>
  <c r="N309" i="2" l="1"/>
  <c r="D301" i="3" s="1"/>
  <c r="L309" i="2"/>
  <c r="B301" i="3" s="1"/>
  <c r="F310" i="2"/>
  <c r="G310" i="2" s="1"/>
  <c r="J310" i="2" s="1"/>
  <c r="I311" i="2"/>
  <c r="H311" i="2"/>
  <c r="A312" i="2"/>
  <c r="C311" i="2"/>
  <c r="B311" i="2"/>
  <c r="A303" i="3" s="1"/>
  <c r="D311" i="2"/>
  <c r="F311" i="2" s="1"/>
  <c r="L310" i="2" l="1"/>
  <c r="B302" i="3" s="1"/>
  <c r="M310" i="2"/>
  <c r="C302" i="3" s="1"/>
  <c r="N310" i="2"/>
  <c r="D302" i="3" s="1"/>
  <c r="E311" i="2"/>
  <c r="G311" i="2" s="1"/>
  <c r="J311" i="2" s="1"/>
  <c r="H312" i="2"/>
  <c r="I312" i="2"/>
  <c r="F312" i="2"/>
  <c r="D312" i="2"/>
  <c r="E312" i="2" s="1"/>
  <c r="A313" i="2"/>
  <c r="C312" i="2"/>
  <c r="B312" i="2"/>
  <c r="A304" i="3" s="1"/>
  <c r="M311" i="2" l="1"/>
  <c r="C303" i="3" s="1"/>
  <c r="G312" i="2"/>
  <c r="N311" i="2"/>
  <c r="D303" i="3" s="1"/>
  <c r="L311" i="2"/>
  <c r="B303" i="3" s="1"/>
  <c r="M312" i="2"/>
  <c r="C304" i="3" s="1"/>
  <c r="D313" i="2"/>
  <c r="E313" i="2" s="1"/>
  <c r="J312" i="2"/>
  <c r="I313" i="2"/>
  <c r="H313" i="2"/>
  <c r="A314" i="2"/>
  <c r="C313" i="2"/>
  <c r="B313" i="2"/>
  <c r="A305" i="3" s="1"/>
  <c r="L312" i="2" l="1"/>
  <c r="B304" i="3" s="1"/>
  <c r="F313" i="2"/>
  <c r="G313" i="2" s="1"/>
  <c r="J313" i="2" s="1"/>
  <c r="N312" i="2"/>
  <c r="D304" i="3" s="1"/>
  <c r="L313" i="2"/>
  <c r="B305" i="3" s="1"/>
  <c r="I314" i="2"/>
  <c r="H314" i="2"/>
  <c r="D314" i="2"/>
  <c r="E314" i="2" s="1"/>
  <c r="A315" i="2"/>
  <c r="C314" i="2"/>
  <c r="B314" i="2"/>
  <c r="A306" i="3" s="1"/>
  <c r="M313" i="2" l="1"/>
  <c r="C305" i="3" s="1"/>
  <c r="N313" i="2"/>
  <c r="D305" i="3" s="1"/>
  <c r="L314" i="2"/>
  <c r="B306" i="3" s="1"/>
  <c r="F314" i="2"/>
  <c r="G314" i="2" s="1"/>
  <c r="J314" i="2" s="1"/>
  <c r="I315" i="2"/>
  <c r="H315" i="2"/>
  <c r="A316" i="2"/>
  <c r="C315" i="2"/>
  <c r="B315" i="2"/>
  <c r="A307" i="3" s="1"/>
  <c r="D315" i="2"/>
  <c r="F315" i="2" s="1"/>
  <c r="M314" i="2" l="1"/>
  <c r="C306" i="3" s="1"/>
  <c r="N314" i="2"/>
  <c r="D306" i="3" s="1"/>
  <c r="E315" i="2"/>
  <c r="G315" i="2" s="1"/>
  <c r="J315" i="2" s="1"/>
  <c r="D316" i="2"/>
  <c r="F316" i="2" s="1"/>
  <c r="I316" i="2"/>
  <c r="H316" i="2"/>
  <c r="E316" i="2"/>
  <c r="A317" i="2"/>
  <c r="C316" i="2"/>
  <c r="B316" i="2"/>
  <c r="A308" i="3" s="1"/>
  <c r="M315" i="2" l="1"/>
  <c r="C307" i="3" s="1"/>
  <c r="N315" i="2"/>
  <c r="D307" i="3" s="1"/>
  <c r="L315" i="2"/>
  <c r="B307" i="3" s="1"/>
  <c r="M316" i="2"/>
  <c r="C308" i="3" s="1"/>
  <c r="G316" i="2"/>
  <c r="J316" i="2" s="1"/>
  <c r="I317" i="2"/>
  <c r="H317" i="2"/>
  <c r="A318" i="2"/>
  <c r="C317" i="2"/>
  <c r="B317" i="2"/>
  <c r="A309" i="3" s="1"/>
  <c r="D317" i="2"/>
  <c r="E317" i="2" s="1"/>
  <c r="L316" i="2" l="1"/>
  <c r="B308" i="3" s="1"/>
  <c r="F317" i="2"/>
  <c r="M317" i="2" s="1"/>
  <c r="C309" i="3" s="1"/>
  <c r="L317" i="2"/>
  <c r="B309" i="3" s="1"/>
  <c r="N316" i="2"/>
  <c r="D308" i="3" s="1"/>
  <c r="I318" i="2"/>
  <c r="H318" i="2"/>
  <c r="D318" i="2"/>
  <c r="E318" i="2" s="1"/>
  <c r="A319" i="2"/>
  <c r="C318" i="2"/>
  <c r="B318" i="2"/>
  <c r="A310" i="3" s="1"/>
  <c r="G317" i="2" l="1"/>
  <c r="J317" i="2" s="1"/>
  <c r="L318" i="2"/>
  <c r="B310" i="3" s="1"/>
  <c r="F318" i="2"/>
  <c r="G318" i="2" s="1"/>
  <c r="J318" i="2" s="1"/>
  <c r="I319" i="2"/>
  <c r="H319" i="2"/>
  <c r="A320" i="2"/>
  <c r="C319" i="2"/>
  <c r="B319" i="2"/>
  <c r="A311" i="3" s="1"/>
  <c r="D319" i="2"/>
  <c r="E319" i="2" s="1"/>
  <c r="N317" i="2" l="1"/>
  <c r="D309" i="3" s="1"/>
  <c r="M318" i="2"/>
  <c r="C310" i="3" s="1"/>
  <c r="L319" i="2"/>
  <c r="B311" i="3" s="1"/>
  <c r="F319" i="2"/>
  <c r="G319" i="2" s="1"/>
  <c r="J319" i="2" s="1"/>
  <c r="H320" i="2"/>
  <c r="I320" i="2"/>
  <c r="D320" i="2"/>
  <c r="E320" i="2" s="1"/>
  <c r="A321" i="2"/>
  <c r="C320" i="2"/>
  <c r="B320" i="2"/>
  <c r="A312" i="3" s="1"/>
  <c r="N318" i="2" l="1"/>
  <c r="D310" i="3" s="1"/>
  <c r="L320" i="2"/>
  <c r="B312" i="3" s="1"/>
  <c r="M319" i="2"/>
  <c r="C311" i="3" s="1"/>
  <c r="F320" i="2"/>
  <c r="G320" i="2" s="1"/>
  <c r="J320" i="2" s="1"/>
  <c r="I321" i="2"/>
  <c r="H321" i="2"/>
  <c r="A322" i="2"/>
  <c r="C321" i="2"/>
  <c r="B321" i="2"/>
  <c r="A313" i="3" s="1"/>
  <c r="D321" i="2"/>
  <c r="E321" i="2" s="1"/>
  <c r="N319" i="2" l="1"/>
  <c r="D311" i="3" s="1"/>
  <c r="M320" i="2"/>
  <c r="C312" i="3" s="1"/>
  <c r="L321" i="2"/>
  <c r="B313" i="3" s="1"/>
  <c r="F321" i="2"/>
  <c r="G321" i="2" s="1"/>
  <c r="J321" i="2" s="1"/>
  <c r="I322" i="2"/>
  <c r="H322" i="2"/>
  <c r="D322" i="2"/>
  <c r="F322" i="2" s="1"/>
  <c r="A323" i="2"/>
  <c r="C322" i="2"/>
  <c r="B322" i="2"/>
  <c r="A314" i="3" s="1"/>
  <c r="N320" i="2" l="1"/>
  <c r="D312" i="3" s="1"/>
  <c r="M321" i="2"/>
  <c r="C313" i="3" s="1"/>
  <c r="E322" i="2"/>
  <c r="G322" i="2" s="1"/>
  <c r="J322" i="2" s="1"/>
  <c r="I323" i="2"/>
  <c r="H323" i="2"/>
  <c r="A324" i="2"/>
  <c r="C323" i="2"/>
  <c r="B323" i="2"/>
  <c r="A315" i="3" s="1"/>
  <c r="D323" i="2"/>
  <c r="E323" i="2" s="1"/>
  <c r="N321" i="2" l="1"/>
  <c r="D313" i="3" s="1"/>
  <c r="M322" i="2"/>
  <c r="C314" i="3" s="1"/>
  <c r="L322" i="2"/>
  <c r="B314" i="3" s="1"/>
  <c r="N322" i="2"/>
  <c r="D314" i="3" s="1"/>
  <c r="F323" i="2"/>
  <c r="G323" i="2" s="1"/>
  <c r="J323" i="2" s="1"/>
  <c r="I324" i="2"/>
  <c r="H324" i="2"/>
  <c r="D324" i="2"/>
  <c r="E324" i="2" s="1"/>
  <c r="A325" i="2"/>
  <c r="C324" i="2"/>
  <c r="B324" i="2"/>
  <c r="A316" i="3" s="1"/>
  <c r="F324" i="2" l="1"/>
  <c r="G324" i="2" s="1"/>
  <c r="J324" i="2" s="1"/>
  <c r="L323" i="2"/>
  <c r="B315" i="3" s="1"/>
  <c r="N323" i="2"/>
  <c r="D315" i="3" s="1"/>
  <c r="L324" i="2"/>
  <c r="B316" i="3" s="1"/>
  <c r="M323" i="2"/>
  <c r="C315" i="3" s="1"/>
  <c r="I325" i="2"/>
  <c r="H325" i="2"/>
  <c r="A326" i="2"/>
  <c r="C325" i="2"/>
  <c r="B325" i="2"/>
  <c r="A317" i="3" s="1"/>
  <c r="D325" i="2"/>
  <c r="E325" i="2" s="1"/>
  <c r="M324" i="2" l="1"/>
  <c r="C316" i="3" s="1"/>
  <c r="N324" i="2"/>
  <c r="D316" i="3" s="1"/>
  <c r="F325" i="2"/>
  <c r="G325" i="2" s="1"/>
  <c r="J325" i="2" s="1"/>
  <c r="L325" i="2"/>
  <c r="B317" i="3" s="1"/>
  <c r="I326" i="2"/>
  <c r="H326" i="2"/>
  <c r="D326" i="2"/>
  <c r="E326" i="2" s="1"/>
  <c r="A327" i="2"/>
  <c r="C326" i="2"/>
  <c r="B326" i="2"/>
  <c r="A318" i="3" s="1"/>
  <c r="N325" i="2" l="1"/>
  <c r="D317" i="3" s="1"/>
  <c r="M325" i="2"/>
  <c r="C317" i="3" s="1"/>
  <c r="L326" i="2"/>
  <c r="B318" i="3" s="1"/>
  <c r="F326" i="2"/>
  <c r="G326" i="2" s="1"/>
  <c r="J326" i="2" s="1"/>
  <c r="I327" i="2"/>
  <c r="H327" i="2"/>
  <c r="A328" i="2"/>
  <c r="C327" i="2"/>
  <c r="B327" i="2"/>
  <c r="A319" i="3" s="1"/>
  <c r="D327" i="2"/>
  <c r="E327" i="2" s="1"/>
  <c r="M326" i="2" l="1"/>
  <c r="C318" i="3" s="1"/>
  <c r="L327" i="2"/>
  <c r="B319" i="3" s="1"/>
  <c r="N326" i="2"/>
  <c r="D318" i="3" s="1"/>
  <c r="F327" i="2"/>
  <c r="G327" i="2" s="1"/>
  <c r="J327" i="2" s="1"/>
  <c r="D328" i="2"/>
  <c r="F328" i="2" s="1"/>
  <c r="H328" i="2"/>
  <c r="I328" i="2"/>
  <c r="E328" i="2"/>
  <c r="A329" i="2"/>
  <c r="C328" i="2"/>
  <c r="B328" i="2"/>
  <c r="A320" i="3" s="1"/>
  <c r="N327" i="2" l="1"/>
  <c r="D319" i="3" s="1"/>
  <c r="L328" i="2"/>
  <c r="B320" i="3" s="1"/>
  <c r="M327" i="2"/>
  <c r="C319" i="3" s="1"/>
  <c r="I329" i="2"/>
  <c r="H329" i="2"/>
  <c r="E329" i="2"/>
  <c r="F329" i="2"/>
  <c r="G328" i="2"/>
  <c r="J328" i="2" s="1"/>
  <c r="A330" i="2"/>
  <c r="C329" i="2"/>
  <c r="B329" i="2"/>
  <c r="A321" i="3" s="1"/>
  <c r="D329" i="2"/>
  <c r="M328" i="2" l="1"/>
  <c r="C320" i="3" s="1"/>
  <c r="M329" i="2"/>
  <c r="C321" i="3" s="1"/>
  <c r="L329" i="2"/>
  <c r="B321" i="3" s="1"/>
  <c r="N328" i="2"/>
  <c r="D320" i="3" s="1"/>
  <c r="G329" i="2"/>
  <c r="D330" i="2"/>
  <c r="E330" i="2" s="1"/>
  <c r="J329" i="2"/>
  <c r="I330" i="2"/>
  <c r="H330" i="2"/>
  <c r="A331" i="2"/>
  <c r="C330" i="2"/>
  <c r="B330" i="2"/>
  <c r="A322" i="3" s="1"/>
  <c r="N329" i="2" l="1"/>
  <c r="D321" i="3" s="1"/>
  <c r="F330" i="2"/>
  <c r="M330" i="2" s="1"/>
  <c r="C322" i="3" s="1"/>
  <c r="L330" i="2"/>
  <c r="B322" i="3" s="1"/>
  <c r="I331" i="2"/>
  <c r="H331" i="2"/>
  <c r="A332" i="2"/>
  <c r="C331" i="2"/>
  <c r="B331" i="2"/>
  <c r="A323" i="3" s="1"/>
  <c r="D331" i="2"/>
  <c r="E331" i="2" s="1"/>
  <c r="G330" i="2" l="1"/>
  <c r="J330" i="2" s="1"/>
  <c r="L331" i="2"/>
  <c r="B323" i="3" s="1"/>
  <c r="F331" i="2"/>
  <c r="M331" i="2" s="1"/>
  <c r="C323" i="3" s="1"/>
  <c r="N330" i="2"/>
  <c r="D322" i="3" s="1"/>
  <c r="I332" i="2"/>
  <c r="H332" i="2"/>
  <c r="D332" i="2"/>
  <c r="E332" i="2" s="1"/>
  <c r="A333" i="2"/>
  <c r="C332" i="2"/>
  <c r="B332" i="2"/>
  <c r="A324" i="3" s="1"/>
  <c r="F332" i="2" l="1"/>
  <c r="G332" i="2" s="1"/>
  <c r="J332" i="2" s="1"/>
  <c r="G331" i="2"/>
  <c r="J331" i="2" s="1"/>
  <c r="L332" i="2"/>
  <c r="B324" i="3" s="1"/>
  <c r="I333" i="2"/>
  <c r="H333" i="2"/>
  <c r="A334" i="2"/>
  <c r="C333" i="2"/>
  <c r="B333" i="2"/>
  <c r="A325" i="3" s="1"/>
  <c r="D333" i="2"/>
  <c r="F333" i="2" s="1"/>
  <c r="N331" i="2" l="1"/>
  <c r="D323" i="3" s="1"/>
  <c r="M332" i="2"/>
  <c r="C324" i="3" s="1"/>
  <c r="N332" i="2"/>
  <c r="D324" i="3" s="1"/>
  <c r="E333" i="2"/>
  <c r="G333" i="2" s="1"/>
  <c r="M333" i="2"/>
  <c r="C325" i="3" s="1"/>
  <c r="I334" i="2"/>
  <c r="H334" i="2"/>
  <c r="D334" i="2"/>
  <c r="E334" i="2" s="1"/>
  <c r="A335" i="2"/>
  <c r="C334" i="2"/>
  <c r="B334" i="2"/>
  <c r="A326" i="3" s="1"/>
  <c r="N333" i="2" l="1"/>
  <c r="D325" i="3" s="1"/>
  <c r="J333" i="2"/>
  <c r="L333" i="2"/>
  <c r="B325" i="3" s="1"/>
  <c r="F334" i="2"/>
  <c r="G334" i="2" s="1"/>
  <c r="J334" i="2" s="1"/>
  <c r="I335" i="2"/>
  <c r="H335" i="2"/>
  <c r="E335" i="2"/>
  <c r="A336" i="2"/>
  <c r="C335" i="2"/>
  <c r="B335" i="2"/>
  <c r="A327" i="3" s="1"/>
  <c r="D335" i="2"/>
  <c r="F335" i="2" s="1"/>
  <c r="G335" i="2" l="1"/>
  <c r="L334" i="2"/>
  <c r="B326" i="3" s="1"/>
  <c r="M334" i="2"/>
  <c r="C326" i="3" s="1"/>
  <c r="L335" i="2"/>
  <c r="B327" i="3" s="1"/>
  <c r="N334" i="2"/>
  <c r="D326" i="3" s="1"/>
  <c r="J335" i="2"/>
  <c r="I336" i="2"/>
  <c r="H336" i="2"/>
  <c r="D336" i="2"/>
  <c r="F336" i="2" s="1"/>
  <c r="A337" i="2"/>
  <c r="C336" i="2"/>
  <c r="B336" i="2"/>
  <c r="A328" i="3" s="1"/>
  <c r="N335" i="2" l="1"/>
  <c r="D327" i="3" s="1"/>
  <c r="M335" i="2"/>
  <c r="C327" i="3" s="1"/>
  <c r="E336" i="2"/>
  <c r="G336" i="2" s="1"/>
  <c r="J336" i="2" s="1"/>
  <c r="I337" i="2"/>
  <c r="H337" i="2"/>
  <c r="A338" i="2"/>
  <c r="C337" i="2"/>
  <c r="B337" i="2"/>
  <c r="A329" i="3" s="1"/>
  <c r="D337" i="2"/>
  <c r="E337" i="2" s="1"/>
  <c r="M336" i="2" l="1"/>
  <c r="C328" i="3" s="1"/>
  <c r="L336" i="2"/>
  <c r="B328" i="3" s="1"/>
  <c r="N336" i="2"/>
  <c r="D328" i="3" s="1"/>
  <c r="F337" i="2"/>
  <c r="M337" i="2" s="1"/>
  <c r="C329" i="3" s="1"/>
  <c r="I338" i="2"/>
  <c r="H338" i="2"/>
  <c r="D338" i="2"/>
  <c r="E338" i="2" s="1"/>
  <c r="A339" i="2"/>
  <c r="C338" i="2"/>
  <c r="B338" i="2"/>
  <c r="A330" i="3" s="1"/>
  <c r="F338" i="2" l="1"/>
  <c r="G338" i="2" s="1"/>
  <c r="J338" i="2" s="1"/>
  <c r="L337" i="2"/>
  <c r="B329" i="3" s="1"/>
  <c r="G337" i="2"/>
  <c r="J337" i="2" s="1"/>
  <c r="I339" i="2"/>
  <c r="H339" i="2"/>
  <c r="A340" i="2"/>
  <c r="C339" i="2"/>
  <c r="B339" i="2"/>
  <c r="A331" i="3" s="1"/>
  <c r="D339" i="2"/>
  <c r="F339" i="2" s="1"/>
  <c r="L338" i="2" l="1"/>
  <c r="B330" i="3" s="1"/>
  <c r="M338" i="2"/>
  <c r="C330" i="3" s="1"/>
  <c r="E339" i="2"/>
  <c r="L339" i="2" s="1"/>
  <c r="B331" i="3" s="1"/>
  <c r="N337" i="2"/>
  <c r="D329" i="3" s="1"/>
  <c r="I340" i="2"/>
  <c r="H340" i="2"/>
  <c r="D340" i="2"/>
  <c r="E340" i="2" s="1"/>
  <c r="A341" i="2"/>
  <c r="C340" i="2"/>
  <c r="B340" i="2"/>
  <c r="A332" i="3" s="1"/>
  <c r="M339" i="2" l="1"/>
  <c r="C331" i="3" s="1"/>
  <c r="G339" i="2"/>
  <c r="J339" i="2" s="1"/>
  <c r="N338" i="2"/>
  <c r="D330" i="3" s="1"/>
  <c r="L340" i="2"/>
  <c r="B332" i="3" s="1"/>
  <c r="F340" i="2"/>
  <c r="I341" i="2"/>
  <c r="H341" i="2"/>
  <c r="A342" i="2"/>
  <c r="C341" i="2"/>
  <c r="B341" i="2"/>
  <c r="A333" i="3" s="1"/>
  <c r="D341" i="2"/>
  <c r="F341" i="2" s="1"/>
  <c r="N339" i="2" l="1"/>
  <c r="D331" i="3" s="1"/>
  <c r="G340" i="2"/>
  <c r="J340" i="2" s="1"/>
  <c r="M340" i="2"/>
  <c r="C332" i="3" s="1"/>
  <c r="E341" i="2"/>
  <c r="G341" i="2" s="1"/>
  <c r="J341" i="2" s="1"/>
  <c r="I342" i="2"/>
  <c r="H342" i="2"/>
  <c r="D342" i="2"/>
  <c r="F342" i="2" s="1"/>
  <c r="A343" i="2"/>
  <c r="C342" i="2"/>
  <c r="B342" i="2"/>
  <c r="A334" i="3" s="1"/>
  <c r="N340" i="2" l="1"/>
  <c r="D332" i="3" s="1"/>
  <c r="M341" i="2"/>
  <c r="C333" i="3" s="1"/>
  <c r="N341" i="2"/>
  <c r="D333" i="3" s="1"/>
  <c r="L341" i="2"/>
  <c r="B333" i="3" s="1"/>
  <c r="M342" i="2"/>
  <c r="C334" i="3" s="1"/>
  <c r="E342" i="2"/>
  <c r="G342" i="2" s="1"/>
  <c r="J342" i="2" s="1"/>
  <c r="I343" i="2"/>
  <c r="H343" i="2"/>
  <c r="A344" i="2"/>
  <c r="C343" i="2"/>
  <c r="B343" i="2"/>
  <c r="A335" i="3" s="1"/>
  <c r="D343" i="2"/>
  <c r="F343" i="2" s="1"/>
  <c r="M343" i="2" l="1"/>
  <c r="C335" i="3" s="1"/>
  <c r="L342" i="2"/>
  <c r="B334" i="3" s="1"/>
  <c r="N342" i="2"/>
  <c r="D334" i="3" s="1"/>
  <c r="E343" i="2"/>
  <c r="G343" i="2" s="1"/>
  <c r="J343" i="2" s="1"/>
  <c r="D344" i="2"/>
  <c r="F344" i="2" s="1"/>
  <c r="H344" i="2"/>
  <c r="I344" i="2"/>
  <c r="E344" i="2"/>
  <c r="A345" i="2"/>
  <c r="C344" i="2"/>
  <c r="B344" i="2"/>
  <c r="A336" i="3" s="1"/>
  <c r="N343" i="2" l="1"/>
  <c r="D335" i="3" s="1"/>
  <c r="L343" i="2"/>
  <c r="B335" i="3" s="1"/>
  <c r="M344" i="2"/>
  <c r="C336" i="3" s="1"/>
  <c r="I345" i="2"/>
  <c r="H345" i="2"/>
  <c r="E345" i="2"/>
  <c r="F345" i="2"/>
  <c r="G344" i="2"/>
  <c r="J344" i="2" s="1"/>
  <c r="A346" i="2"/>
  <c r="C345" i="2"/>
  <c r="B345" i="2"/>
  <c r="A337" i="3" s="1"/>
  <c r="D345" i="2"/>
  <c r="L344" i="2" l="1"/>
  <c r="B336" i="3" s="1"/>
  <c r="M345" i="2"/>
  <c r="C337" i="3" s="1"/>
  <c r="L345" i="2"/>
  <c r="B337" i="3" s="1"/>
  <c r="N344" i="2"/>
  <c r="D336" i="3" s="1"/>
  <c r="G345" i="2"/>
  <c r="D346" i="2"/>
  <c r="F346" i="2" s="1"/>
  <c r="J345" i="2"/>
  <c r="I346" i="2"/>
  <c r="H346" i="2"/>
  <c r="A347" i="2"/>
  <c r="C346" i="2"/>
  <c r="B346" i="2"/>
  <c r="A338" i="3" s="1"/>
  <c r="N345" i="2" l="1"/>
  <c r="D337" i="3" s="1"/>
  <c r="E346" i="2"/>
  <c r="G346" i="2" s="1"/>
  <c r="J346" i="2" s="1"/>
  <c r="M346" i="2"/>
  <c r="C338" i="3" s="1"/>
  <c r="I347" i="2"/>
  <c r="H347" i="2"/>
  <c r="E347" i="2"/>
  <c r="A348" i="2"/>
  <c r="C347" i="2"/>
  <c r="B347" i="2"/>
  <c r="A339" i="3" s="1"/>
  <c r="D347" i="2"/>
  <c r="F347" i="2" s="1"/>
  <c r="M347" i="2" l="1"/>
  <c r="C339" i="3" s="1"/>
  <c r="L346" i="2"/>
  <c r="B338" i="3" s="1"/>
  <c r="N346" i="2"/>
  <c r="D338" i="3" s="1"/>
  <c r="G347" i="2"/>
  <c r="J347" i="2" s="1"/>
  <c r="I348" i="2"/>
  <c r="H348" i="2"/>
  <c r="D348" i="2"/>
  <c r="E348" i="2" s="1"/>
  <c r="A349" i="2"/>
  <c r="C348" i="2"/>
  <c r="B348" i="2"/>
  <c r="A340" i="3" s="1"/>
  <c r="L347" i="2" l="1"/>
  <c r="B339" i="3" s="1"/>
  <c r="N347" i="2"/>
  <c r="D339" i="3" s="1"/>
  <c r="L348" i="2"/>
  <c r="B340" i="3" s="1"/>
  <c r="F348" i="2"/>
  <c r="G348" i="2" s="1"/>
  <c r="J348" i="2" s="1"/>
  <c r="I349" i="2"/>
  <c r="H349" i="2"/>
  <c r="A350" i="2"/>
  <c r="C349" i="2"/>
  <c r="B349" i="2"/>
  <c r="A341" i="3" s="1"/>
  <c r="D349" i="2"/>
  <c r="F349" i="2" s="1"/>
  <c r="M348" i="2" l="1"/>
  <c r="C340" i="3" s="1"/>
  <c r="N348" i="2"/>
  <c r="D340" i="3" s="1"/>
  <c r="E349" i="2"/>
  <c r="G349" i="2" s="1"/>
  <c r="J349" i="2" s="1"/>
  <c r="I350" i="2"/>
  <c r="H350" i="2"/>
  <c r="D350" i="2"/>
  <c r="E350" i="2" s="1"/>
  <c r="A351" i="2"/>
  <c r="C350" i="2"/>
  <c r="B350" i="2"/>
  <c r="A342" i="3" s="1"/>
  <c r="M349" i="2" l="1"/>
  <c r="C341" i="3" s="1"/>
  <c r="N349" i="2"/>
  <c r="D341" i="3" s="1"/>
  <c r="L349" i="2"/>
  <c r="B341" i="3" s="1"/>
  <c r="F350" i="2"/>
  <c r="G350" i="2" s="1"/>
  <c r="J350" i="2" s="1"/>
  <c r="I351" i="2"/>
  <c r="H351" i="2"/>
  <c r="A352" i="2"/>
  <c r="C351" i="2"/>
  <c r="B351" i="2"/>
  <c r="A343" i="3" s="1"/>
  <c r="D351" i="2"/>
  <c r="F351" i="2" s="1"/>
  <c r="L350" i="2" l="1"/>
  <c r="B342" i="3" s="1"/>
  <c r="M350" i="2"/>
  <c r="C342" i="3" s="1"/>
  <c r="N350" i="2"/>
  <c r="D342" i="3" s="1"/>
  <c r="E351" i="2"/>
  <c r="G351" i="2" s="1"/>
  <c r="J351" i="2" s="1"/>
  <c r="H352" i="2"/>
  <c r="I352" i="2"/>
  <c r="F352" i="2"/>
  <c r="D352" i="2"/>
  <c r="E352" i="2" s="1"/>
  <c r="A353" i="2"/>
  <c r="C352" i="2"/>
  <c r="B352" i="2"/>
  <c r="A344" i="3" s="1"/>
  <c r="M351" i="2" l="1"/>
  <c r="C343" i="3" s="1"/>
  <c r="G352" i="2"/>
  <c r="J352" i="2" s="1"/>
  <c r="N351" i="2"/>
  <c r="D343" i="3" s="1"/>
  <c r="L351" i="2"/>
  <c r="B343" i="3" s="1"/>
  <c r="M352" i="2"/>
  <c r="C344" i="3" s="1"/>
  <c r="I353" i="2"/>
  <c r="H353" i="2"/>
  <c r="A354" i="2"/>
  <c r="C353" i="2"/>
  <c r="B353" i="2"/>
  <c r="A345" i="3" s="1"/>
  <c r="D353" i="2"/>
  <c r="E353" i="2" s="1"/>
  <c r="L352" i="2" l="1"/>
  <c r="B344" i="3" s="1"/>
  <c r="N352" i="2"/>
  <c r="D344" i="3" s="1"/>
  <c r="F353" i="2"/>
  <c r="M353" i="2" s="1"/>
  <c r="C345" i="3" s="1"/>
  <c r="L353" i="2"/>
  <c r="B345" i="3" s="1"/>
  <c r="I354" i="2"/>
  <c r="H354" i="2"/>
  <c r="D354" i="2"/>
  <c r="F354" i="2" s="1"/>
  <c r="A355" i="2"/>
  <c r="C354" i="2"/>
  <c r="B354" i="2"/>
  <c r="A346" i="3" s="1"/>
  <c r="G353" i="2" l="1"/>
  <c r="N353" i="2" s="1"/>
  <c r="D345" i="3" s="1"/>
  <c r="M354" i="2"/>
  <c r="C346" i="3" s="1"/>
  <c r="I355" i="2"/>
  <c r="H355" i="2"/>
  <c r="E355" i="2"/>
  <c r="F355" i="2"/>
  <c r="E354" i="2"/>
  <c r="G354" i="2" s="1"/>
  <c r="J354" i="2" s="1"/>
  <c r="A356" i="2"/>
  <c r="C355" i="2"/>
  <c r="B355" i="2"/>
  <c r="A347" i="3" s="1"/>
  <c r="D355" i="2"/>
  <c r="J353" i="2" l="1"/>
  <c r="M355" i="2"/>
  <c r="C347" i="3" s="1"/>
  <c r="L354" i="2"/>
  <c r="B346" i="3" s="1"/>
  <c r="N354" i="2"/>
  <c r="D346" i="3" s="1"/>
  <c r="I356" i="2"/>
  <c r="H356" i="2"/>
  <c r="G355" i="2"/>
  <c r="J355" i="2" s="1"/>
  <c r="D356" i="2"/>
  <c r="E356" i="2" s="1"/>
  <c r="A357" i="2"/>
  <c r="C356" i="2"/>
  <c r="B356" i="2"/>
  <c r="A348" i="3" s="1"/>
  <c r="L355" i="2" l="1"/>
  <c r="B347" i="3" s="1"/>
  <c r="N355" i="2"/>
  <c r="D347" i="3" s="1"/>
  <c r="L356" i="2"/>
  <c r="B348" i="3" s="1"/>
  <c r="I357" i="2"/>
  <c r="H357" i="2"/>
  <c r="F357" i="2"/>
  <c r="E357" i="2"/>
  <c r="F356" i="2"/>
  <c r="G356" i="2" s="1"/>
  <c r="J356" i="2" s="1"/>
  <c r="A358" i="2"/>
  <c r="C357" i="2"/>
  <c r="B357" i="2"/>
  <c r="A349" i="3" s="1"/>
  <c r="D357" i="2"/>
  <c r="M356" i="2" l="1"/>
  <c r="C348" i="3" s="1"/>
  <c r="L357" i="2"/>
  <c r="B349" i="3" s="1"/>
  <c r="N356" i="2"/>
  <c r="D348" i="3" s="1"/>
  <c r="G357" i="2"/>
  <c r="J357" i="2" s="1"/>
  <c r="I358" i="2"/>
  <c r="H358" i="2"/>
  <c r="D358" i="2"/>
  <c r="F358" i="2" s="1"/>
  <c r="A359" i="2"/>
  <c r="C358" i="2"/>
  <c r="B358" i="2"/>
  <c r="A350" i="3" s="1"/>
  <c r="M357" i="2" l="1"/>
  <c r="C349" i="3" s="1"/>
  <c r="N357" i="2"/>
  <c r="D349" i="3" s="1"/>
  <c r="M358" i="2"/>
  <c r="C350" i="3" s="1"/>
  <c r="E358" i="2"/>
  <c r="G358" i="2" s="1"/>
  <c r="J358" i="2" s="1"/>
  <c r="I359" i="2"/>
  <c r="H359" i="2"/>
  <c r="A360" i="2"/>
  <c r="C359" i="2"/>
  <c r="B359" i="2"/>
  <c r="A351" i="3" s="1"/>
  <c r="D359" i="2"/>
  <c r="E359" i="2" s="1"/>
  <c r="L358" i="2" l="1"/>
  <c r="B350" i="3" s="1"/>
  <c r="N358" i="2"/>
  <c r="D350" i="3" s="1"/>
  <c r="F359" i="2"/>
  <c r="G359" i="2" s="1"/>
  <c r="J359" i="2" s="1"/>
  <c r="H360" i="2"/>
  <c r="I360" i="2"/>
  <c r="D360" i="2"/>
  <c r="E360" i="2" s="1"/>
  <c r="A361" i="2"/>
  <c r="C360" i="2"/>
  <c r="B360" i="2"/>
  <c r="A352" i="3" s="1"/>
  <c r="F360" i="2" l="1"/>
  <c r="L359" i="2"/>
  <c r="B351" i="3" s="1"/>
  <c r="N359" i="2"/>
  <c r="D351" i="3" s="1"/>
  <c r="L360" i="2"/>
  <c r="B352" i="3" s="1"/>
  <c r="M359" i="2"/>
  <c r="C351" i="3" s="1"/>
  <c r="G360" i="2"/>
  <c r="J360" i="2" s="1"/>
  <c r="I361" i="2"/>
  <c r="H361" i="2"/>
  <c r="A362" i="2"/>
  <c r="C361" i="2"/>
  <c r="B361" i="2"/>
  <c r="A353" i="3" s="1"/>
  <c r="D361" i="2"/>
  <c r="F361" i="2" s="1"/>
  <c r="M360" i="2" l="1"/>
  <c r="C352" i="3" s="1"/>
  <c r="N360" i="2"/>
  <c r="D352" i="3" s="1"/>
  <c r="E361" i="2"/>
  <c r="G361" i="2" s="1"/>
  <c r="J361" i="2" s="1"/>
  <c r="M361" i="2"/>
  <c r="C353" i="3" s="1"/>
  <c r="I362" i="2"/>
  <c r="H362" i="2"/>
  <c r="D362" i="2"/>
  <c r="E362" i="2" s="1"/>
  <c r="A363" i="2"/>
  <c r="C362" i="2"/>
  <c r="B362" i="2"/>
  <c r="A354" i="3" s="1"/>
  <c r="N361" i="2" l="1"/>
  <c r="D353" i="3" s="1"/>
  <c r="L361" i="2"/>
  <c r="B353" i="3" s="1"/>
  <c r="F362" i="2"/>
  <c r="G362" i="2" s="1"/>
  <c r="J362" i="2" s="1"/>
  <c r="I363" i="2"/>
  <c r="H363" i="2"/>
  <c r="A364" i="2"/>
  <c r="C363" i="2"/>
  <c r="B363" i="2"/>
  <c r="A355" i="3" s="1"/>
  <c r="D363" i="2"/>
  <c r="F363" i="2" s="1"/>
  <c r="L362" i="2" l="1"/>
  <c r="B354" i="3" s="1"/>
  <c r="N362" i="2"/>
  <c r="D354" i="3" s="1"/>
  <c r="M362" i="2"/>
  <c r="C354" i="3" s="1"/>
  <c r="E363" i="2"/>
  <c r="G363" i="2" s="1"/>
  <c r="J363" i="2" s="1"/>
  <c r="I364" i="2"/>
  <c r="H364" i="2"/>
  <c r="D364" i="2"/>
  <c r="E364" i="2" s="1"/>
  <c r="A365" i="2"/>
  <c r="C364" i="2"/>
  <c r="B364" i="2"/>
  <c r="A356" i="3" s="1"/>
  <c r="F364" i="2" l="1"/>
  <c r="M364" i="2" s="1"/>
  <c r="C356" i="3" s="1"/>
  <c r="M363" i="2"/>
  <c r="C355" i="3" s="1"/>
  <c r="L363" i="2"/>
  <c r="B355" i="3" s="1"/>
  <c r="N363" i="2"/>
  <c r="D355" i="3" s="1"/>
  <c r="I365" i="2"/>
  <c r="H365" i="2"/>
  <c r="A366" i="2"/>
  <c r="C365" i="2"/>
  <c r="B365" i="2"/>
  <c r="A357" i="3" s="1"/>
  <c r="D365" i="2"/>
  <c r="F365" i="2" s="1"/>
  <c r="G364" i="2" l="1"/>
  <c r="J364" i="2" s="1"/>
  <c r="L364" i="2"/>
  <c r="B356" i="3" s="1"/>
  <c r="E365" i="2"/>
  <c r="G365" i="2" s="1"/>
  <c r="J365" i="2" s="1"/>
  <c r="N364" i="2"/>
  <c r="D356" i="3" s="1"/>
  <c r="M365" i="2"/>
  <c r="C357" i="3" s="1"/>
  <c r="D366" i="2"/>
  <c r="F366" i="2" s="1"/>
  <c r="I366" i="2"/>
  <c r="H366" i="2"/>
  <c r="A367" i="2"/>
  <c r="C366" i="2"/>
  <c r="B366" i="2"/>
  <c r="A358" i="3" s="1"/>
  <c r="E366" i="2" l="1"/>
  <c r="L366" i="2" s="1"/>
  <c r="B358" i="3" s="1"/>
  <c r="L365" i="2"/>
  <c r="B357" i="3" s="1"/>
  <c r="N365" i="2"/>
  <c r="D357" i="3" s="1"/>
  <c r="M366" i="2"/>
  <c r="C358" i="3" s="1"/>
  <c r="I367" i="2"/>
  <c r="H367" i="2"/>
  <c r="A368" i="2"/>
  <c r="C367" i="2"/>
  <c r="B367" i="2"/>
  <c r="A359" i="3" s="1"/>
  <c r="D367" i="2"/>
  <c r="E367" i="2" s="1"/>
  <c r="G366" i="2" l="1"/>
  <c r="J366" i="2" s="1"/>
  <c r="F367" i="2"/>
  <c r="M367" i="2" s="1"/>
  <c r="C359" i="3" s="1"/>
  <c r="L367" i="2"/>
  <c r="B359" i="3" s="1"/>
  <c r="I368" i="2"/>
  <c r="H368" i="2"/>
  <c r="D368" i="2"/>
  <c r="E368" i="2" s="1"/>
  <c r="A369" i="2"/>
  <c r="C368" i="2"/>
  <c r="B368" i="2"/>
  <c r="A360" i="3" s="1"/>
  <c r="G367" i="2" l="1"/>
  <c r="J367" i="2" s="1"/>
  <c r="N366" i="2"/>
  <c r="D358" i="3" s="1"/>
  <c r="L368" i="2"/>
  <c r="B360" i="3" s="1"/>
  <c r="F368" i="2"/>
  <c r="G368" i="2" s="1"/>
  <c r="J368" i="2" s="1"/>
  <c r="I369" i="2"/>
  <c r="H369" i="2"/>
  <c r="A370" i="2"/>
  <c r="C369" i="2"/>
  <c r="B369" i="2"/>
  <c r="A361" i="3" s="1"/>
  <c r="D369" i="2"/>
  <c r="F369" i="2" s="1"/>
  <c r="N367" i="2" l="1"/>
  <c r="D359" i="3" s="1"/>
  <c r="M368" i="2"/>
  <c r="C360" i="3" s="1"/>
  <c r="E369" i="2"/>
  <c r="G369" i="2" s="1"/>
  <c r="J369" i="2" s="1"/>
  <c r="D370" i="2"/>
  <c r="E370" i="2" s="1"/>
  <c r="I370" i="2"/>
  <c r="H370" i="2"/>
  <c r="A371" i="2"/>
  <c r="C370" i="2"/>
  <c r="B370" i="2"/>
  <c r="A362" i="3" s="1"/>
  <c r="N368" i="2" l="1"/>
  <c r="D360" i="3" s="1"/>
  <c r="M369" i="2"/>
  <c r="C361" i="3" s="1"/>
  <c r="L369" i="2"/>
  <c r="B361" i="3" s="1"/>
  <c r="F370" i="2"/>
  <c r="M370" i="2" s="1"/>
  <c r="C362" i="3" s="1"/>
  <c r="N369" i="2"/>
  <c r="D361" i="3" s="1"/>
  <c r="I371" i="2"/>
  <c r="H371" i="2"/>
  <c r="A372" i="2"/>
  <c r="C371" i="2"/>
  <c r="B371" i="2"/>
  <c r="A363" i="3" s="1"/>
  <c r="D371" i="2"/>
  <c r="E371" i="2" s="1"/>
  <c r="L370" i="2" l="1"/>
  <c r="B362" i="3" s="1"/>
  <c r="L371" i="2"/>
  <c r="B363" i="3" s="1"/>
  <c r="F371" i="2"/>
  <c r="M371" i="2" s="1"/>
  <c r="C363" i="3" s="1"/>
  <c r="G370" i="2"/>
  <c r="I372" i="2"/>
  <c r="H372" i="2"/>
  <c r="D372" i="2"/>
  <c r="F372" i="2" s="1"/>
  <c r="M372" i="2" s="1"/>
  <c r="C364" i="3" s="1"/>
  <c r="A373" i="2"/>
  <c r="C372" i="2"/>
  <c r="B372" i="2"/>
  <c r="A364" i="3" s="1"/>
  <c r="G371" i="2" l="1"/>
  <c r="J371" i="2" s="1"/>
  <c r="N370" i="2"/>
  <c r="D362" i="3" s="1"/>
  <c r="J370" i="2"/>
  <c r="I373" i="2"/>
  <c r="H373" i="2"/>
  <c r="E372" i="2"/>
  <c r="A374" i="2"/>
  <c r="C373" i="2"/>
  <c r="B373" i="2"/>
  <c r="A365" i="3" s="1"/>
  <c r="D373" i="2"/>
  <c r="E373" i="2" s="1"/>
  <c r="N371" i="2" l="1"/>
  <c r="D363" i="3" s="1"/>
  <c r="G372" i="2"/>
  <c r="L372" i="2"/>
  <c r="B364" i="3" s="1"/>
  <c r="F373" i="2"/>
  <c r="I374" i="2"/>
  <c r="H374" i="2"/>
  <c r="D374" i="2"/>
  <c r="F374" i="2" s="1"/>
  <c r="A375" i="2"/>
  <c r="C374" i="2"/>
  <c r="B374" i="2"/>
  <c r="A366" i="3" s="1"/>
  <c r="L373" i="2" l="1"/>
  <c r="B365" i="3" s="1"/>
  <c r="G373" i="2"/>
  <c r="M373" i="2"/>
  <c r="C365" i="3" s="1"/>
  <c r="J372" i="2"/>
  <c r="N372" i="2"/>
  <c r="D364" i="3" s="1"/>
  <c r="E374" i="2"/>
  <c r="I375" i="2"/>
  <c r="H375" i="2"/>
  <c r="A376" i="2"/>
  <c r="C375" i="2"/>
  <c r="B375" i="2"/>
  <c r="A367" i="3" s="1"/>
  <c r="D375" i="2"/>
  <c r="E375" i="2" s="1"/>
  <c r="F375" i="2" l="1"/>
  <c r="M375" i="2" s="1"/>
  <c r="C367" i="3" s="1"/>
  <c r="M374" i="2"/>
  <c r="C366" i="3" s="1"/>
  <c r="J373" i="2"/>
  <c r="N373" i="2"/>
  <c r="D365" i="3" s="1"/>
  <c r="G374" i="2"/>
  <c r="L374" i="2"/>
  <c r="B366" i="3" s="1"/>
  <c r="G375" i="2"/>
  <c r="J375" i="2" s="1"/>
  <c r="H376" i="2"/>
  <c r="I376" i="2"/>
  <c r="D376" i="2"/>
  <c r="F376" i="2" s="1"/>
  <c r="A377" i="2"/>
  <c r="C376" i="2"/>
  <c r="B376" i="2"/>
  <c r="A368" i="3" s="1"/>
  <c r="M376" i="2" l="1"/>
  <c r="C368" i="3" s="1"/>
  <c r="L375" i="2"/>
  <c r="B367" i="3" s="1"/>
  <c r="N374" i="2"/>
  <c r="D366" i="3" s="1"/>
  <c r="J374" i="2"/>
  <c r="N375" i="2"/>
  <c r="D367" i="3" s="1"/>
  <c r="E376" i="2"/>
  <c r="L376" i="2" s="1"/>
  <c r="B368" i="3" s="1"/>
  <c r="I377" i="2"/>
  <c r="H377" i="2"/>
  <c r="A378" i="2"/>
  <c r="C377" i="2"/>
  <c r="B377" i="2"/>
  <c r="A369" i="3" s="1"/>
  <c r="D377" i="2"/>
  <c r="E377" i="2" s="1"/>
  <c r="L377" i="2" l="1"/>
  <c r="B369" i="3" s="1"/>
  <c r="F377" i="2"/>
  <c r="M377" i="2" s="1"/>
  <c r="C369" i="3" s="1"/>
  <c r="G376" i="2"/>
  <c r="I378" i="2"/>
  <c r="H378" i="2"/>
  <c r="D378" i="2"/>
  <c r="E378" i="2" s="1"/>
  <c r="L378" i="2" s="1"/>
  <c r="B370" i="3" s="1"/>
  <c r="A379" i="2"/>
  <c r="C378" i="2"/>
  <c r="B378" i="2"/>
  <c r="A370" i="3" s="1"/>
  <c r="G377" i="2" l="1"/>
  <c r="J377" i="2" s="1"/>
  <c r="N376" i="2"/>
  <c r="D368" i="3" s="1"/>
  <c r="J376" i="2"/>
  <c r="F378" i="2"/>
  <c r="I379" i="2"/>
  <c r="H379" i="2"/>
  <c r="A380" i="2"/>
  <c r="C379" i="2"/>
  <c r="B379" i="2"/>
  <c r="A371" i="3" s="1"/>
  <c r="D379" i="2"/>
  <c r="E379" i="2" s="1"/>
  <c r="N377" i="2" l="1"/>
  <c r="D369" i="3" s="1"/>
  <c r="G378" i="2"/>
  <c r="M378" i="2"/>
  <c r="C370" i="3" s="1"/>
  <c r="F379" i="2"/>
  <c r="M379" i="2" s="1"/>
  <c r="C371" i="3" s="1"/>
  <c r="L379" i="2"/>
  <c r="B371" i="3" s="1"/>
  <c r="D380" i="2"/>
  <c r="E380" i="2" s="1"/>
  <c r="L380" i="2" s="1"/>
  <c r="B372" i="3" s="1"/>
  <c r="I380" i="2"/>
  <c r="H380" i="2"/>
  <c r="A381" i="2"/>
  <c r="C380" i="2"/>
  <c r="B380" i="2"/>
  <c r="A372" i="3" s="1"/>
  <c r="F380" i="2" l="1"/>
  <c r="M380" i="2" s="1"/>
  <c r="C372" i="3" s="1"/>
  <c r="G379" i="2"/>
  <c r="J378" i="2"/>
  <c r="N378" i="2"/>
  <c r="D370" i="3" s="1"/>
  <c r="G380" i="2"/>
  <c r="J380" i="2" s="1"/>
  <c r="I381" i="2"/>
  <c r="H381" i="2"/>
  <c r="A382" i="2"/>
  <c r="C381" i="2"/>
  <c r="B381" i="2"/>
  <c r="A373" i="3" s="1"/>
  <c r="D381" i="2"/>
  <c r="E381" i="2" s="1"/>
  <c r="L381" i="2" s="1"/>
  <c r="B373" i="3" s="1"/>
  <c r="N379" i="2" l="1"/>
  <c r="D371" i="3" s="1"/>
  <c r="J379" i="2"/>
  <c r="N380" i="2"/>
  <c r="D372" i="3" s="1"/>
  <c r="F381" i="2"/>
  <c r="I382" i="2"/>
  <c r="H382" i="2"/>
  <c r="D382" i="2"/>
  <c r="E382" i="2" s="1"/>
  <c r="L382" i="2" s="1"/>
  <c r="B374" i="3" s="1"/>
  <c r="A383" i="2"/>
  <c r="C382" i="2"/>
  <c r="B382" i="2"/>
  <c r="A374" i="3" s="1"/>
  <c r="G381" i="2" l="1"/>
  <c r="M381" i="2"/>
  <c r="C373" i="3" s="1"/>
  <c r="I383" i="2"/>
  <c r="H383" i="2"/>
  <c r="E383" i="2"/>
  <c r="L383" i="2" s="1"/>
  <c r="B375" i="3" s="1"/>
  <c r="F382" i="2"/>
  <c r="A384" i="2"/>
  <c r="C383" i="2"/>
  <c r="B383" i="2"/>
  <c r="A375" i="3" s="1"/>
  <c r="D383" i="2"/>
  <c r="F383" i="2" s="1"/>
  <c r="G382" i="2" l="1"/>
  <c r="M382" i="2"/>
  <c r="C374" i="3" s="1"/>
  <c r="N381" i="2"/>
  <c r="D373" i="3" s="1"/>
  <c r="J381" i="2"/>
  <c r="G383" i="2"/>
  <c r="J383" i="2"/>
  <c r="H384" i="2"/>
  <c r="I384" i="2"/>
  <c r="D384" i="2"/>
  <c r="E384" i="2" s="1"/>
  <c r="A385" i="2"/>
  <c r="C384" i="2"/>
  <c r="B384" i="2"/>
  <c r="A376" i="3" s="1"/>
  <c r="F384" i="2" l="1"/>
  <c r="G384" i="2" s="1"/>
  <c r="J384" i="2" s="1"/>
  <c r="M383" i="2"/>
  <c r="C375" i="3" s="1"/>
  <c r="J382" i="2"/>
  <c r="N382" i="2"/>
  <c r="D374" i="3" s="1"/>
  <c r="L384" i="2"/>
  <c r="B376" i="3" s="1"/>
  <c r="I385" i="2"/>
  <c r="H385" i="2"/>
  <c r="A386" i="2"/>
  <c r="C385" i="2"/>
  <c r="B385" i="2"/>
  <c r="A377" i="3" s="1"/>
  <c r="D385" i="2"/>
  <c r="E385" i="2" s="1"/>
  <c r="L385" i="2" s="1"/>
  <c r="B377" i="3" s="1"/>
  <c r="M384" i="2" l="1"/>
  <c r="C376" i="3" s="1"/>
  <c r="F385" i="2"/>
  <c r="M385" i="2" s="1"/>
  <c r="C377" i="3" s="1"/>
  <c r="N383" i="2"/>
  <c r="D375" i="3" s="1"/>
  <c r="I386" i="2"/>
  <c r="H386" i="2"/>
  <c r="D386" i="2"/>
  <c r="E386" i="2" s="1"/>
  <c r="L386" i="2" s="1"/>
  <c r="B378" i="3" s="1"/>
  <c r="A387" i="2"/>
  <c r="C386" i="2"/>
  <c r="B386" i="2"/>
  <c r="A378" i="3" s="1"/>
  <c r="G385" i="2" l="1"/>
  <c r="N384" i="2"/>
  <c r="D376" i="3" s="1"/>
  <c r="F386" i="2"/>
  <c r="I387" i="2"/>
  <c r="H387" i="2"/>
  <c r="A388" i="2"/>
  <c r="C387" i="2"/>
  <c r="B387" i="2"/>
  <c r="A379" i="3" s="1"/>
  <c r="D387" i="2"/>
  <c r="F387" i="2" s="1"/>
  <c r="N385" i="2" l="1"/>
  <c r="D377" i="3" s="1"/>
  <c r="J385" i="2"/>
  <c r="G386" i="2"/>
  <c r="M386" i="2"/>
  <c r="C378" i="3" s="1"/>
  <c r="E387" i="2"/>
  <c r="I388" i="2"/>
  <c r="H388" i="2"/>
  <c r="D388" i="2"/>
  <c r="F388" i="2" s="1"/>
  <c r="A389" i="2"/>
  <c r="C388" i="2"/>
  <c r="B388" i="2"/>
  <c r="A380" i="3" s="1"/>
  <c r="M387" i="2" l="1"/>
  <c r="C379" i="3" s="1"/>
  <c r="G387" i="2"/>
  <c r="L387" i="2"/>
  <c r="B379" i="3" s="1"/>
  <c r="J386" i="2"/>
  <c r="N386" i="2"/>
  <c r="D378" i="3" s="1"/>
  <c r="E388" i="2"/>
  <c r="I389" i="2"/>
  <c r="H389" i="2"/>
  <c r="A390" i="2"/>
  <c r="C389" i="2"/>
  <c r="B389" i="2"/>
  <c r="A381" i="3" s="1"/>
  <c r="D389" i="2"/>
  <c r="E389" i="2" s="1"/>
  <c r="M388" i="2" l="1"/>
  <c r="C380" i="3" s="1"/>
  <c r="G388" i="2"/>
  <c r="L388" i="2"/>
  <c r="B380" i="3" s="1"/>
  <c r="F389" i="2"/>
  <c r="J387" i="2"/>
  <c r="N387" i="2"/>
  <c r="D379" i="3" s="1"/>
  <c r="I390" i="2"/>
  <c r="H390" i="2"/>
  <c r="D390" i="2"/>
  <c r="E390" i="2" s="1"/>
  <c r="A391" i="2"/>
  <c r="C390" i="2"/>
  <c r="B390" i="2"/>
  <c r="A382" i="3" s="1"/>
  <c r="L389" i="2" l="1"/>
  <c r="B381" i="3" s="1"/>
  <c r="G389" i="2"/>
  <c r="M389" i="2"/>
  <c r="C381" i="3" s="1"/>
  <c r="J388" i="2"/>
  <c r="N388" i="2"/>
  <c r="D380" i="3" s="1"/>
  <c r="I391" i="2"/>
  <c r="H391" i="2"/>
  <c r="F390" i="2"/>
  <c r="A392" i="2"/>
  <c r="C391" i="2"/>
  <c r="B391" i="2"/>
  <c r="A383" i="3" s="1"/>
  <c r="D391" i="2"/>
  <c r="F391" i="2" s="1"/>
  <c r="L390" i="2" l="1"/>
  <c r="B382" i="3" s="1"/>
  <c r="G390" i="2"/>
  <c r="M390" i="2"/>
  <c r="C382" i="3" s="1"/>
  <c r="E391" i="2"/>
  <c r="L391" i="2" s="1"/>
  <c r="B383" i="3" s="1"/>
  <c r="N389" i="2"/>
  <c r="D381" i="3" s="1"/>
  <c r="J389" i="2"/>
  <c r="H392" i="2"/>
  <c r="I392" i="2"/>
  <c r="D392" i="2"/>
  <c r="F392" i="2" s="1"/>
  <c r="A393" i="2"/>
  <c r="C392" i="2"/>
  <c r="B392" i="2"/>
  <c r="A384" i="3" s="1"/>
  <c r="M391" i="2" l="1"/>
  <c r="C383" i="3" s="1"/>
  <c r="G391" i="2"/>
  <c r="J390" i="2"/>
  <c r="N390" i="2"/>
  <c r="D382" i="3" s="1"/>
  <c r="E392" i="2"/>
  <c r="L392" i="2" s="1"/>
  <c r="B384" i="3" s="1"/>
  <c r="I393" i="2"/>
  <c r="H393" i="2"/>
  <c r="A394" i="2"/>
  <c r="C393" i="2"/>
  <c r="B393" i="2"/>
  <c r="A385" i="3" s="1"/>
  <c r="D393" i="2"/>
  <c r="E393" i="2" s="1"/>
  <c r="L393" i="2" l="1"/>
  <c r="B385" i="3" s="1"/>
  <c r="M392" i="2"/>
  <c r="C384" i="3" s="1"/>
  <c r="N391" i="2"/>
  <c r="D383" i="3" s="1"/>
  <c r="J391" i="2"/>
  <c r="G392" i="2"/>
  <c r="F393" i="2"/>
  <c r="M393" i="2" s="1"/>
  <c r="C385" i="3" s="1"/>
  <c r="I394" i="2"/>
  <c r="H394" i="2"/>
  <c r="D394" i="2"/>
  <c r="E394" i="2" s="1"/>
  <c r="L394" i="2" s="1"/>
  <c r="B386" i="3" s="1"/>
  <c r="A395" i="2"/>
  <c r="C394" i="2"/>
  <c r="B394" i="2"/>
  <c r="A386" i="3" s="1"/>
  <c r="J392" i="2" l="1"/>
  <c r="N392" i="2"/>
  <c r="D384" i="3" s="1"/>
  <c r="G393" i="2"/>
  <c r="F394" i="2"/>
  <c r="I395" i="2"/>
  <c r="H395" i="2"/>
  <c r="A396" i="2"/>
  <c r="C395" i="2"/>
  <c r="B395" i="2"/>
  <c r="A387" i="3" s="1"/>
  <c r="D395" i="2"/>
  <c r="F395" i="2" s="1"/>
  <c r="N393" i="2" l="1"/>
  <c r="D385" i="3" s="1"/>
  <c r="J393" i="2"/>
  <c r="G394" i="2"/>
  <c r="M394" i="2"/>
  <c r="C386" i="3" s="1"/>
  <c r="E395" i="2"/>
  <c r="L395" i="2" s="1"/>
  <c r="B387" i="3" s="1"/>
  <c r="I396" i="2"/>
  <c r="H396" i="2"/>
  <c r="D396" i="2"/>
  <c r="E396" i="2" s="1"/>
  <c r="L396" i="2" s="1"/>
  <c r="B388" i="3" s="1"/>
  <c r="A397" i="2"/>
  <c r="C396" i="2"/>
  <c r="B396" i="2"/>
  <c r="A388" i="3" s="1"/>
  <c r="G395" i="2" l="1"/>
  <c r="M395" i="2"/>
  <c r="C387" i="3" s="1"/>
  <c r="J394" i="2"/>
  <c r="N394" i="2"/>
  <c r="D386" i="3" s="1"/>
  <c r="J395" i="2"/>
  <c r="N395" i="2"/>
  <c r="D387" i="3" s="1"/>
  <c r="F396" i="2"/>
  <c r="I397" i="2"/>
  <c r="H397" i="2"/>
  <c r="A398" i="2"/>
  <c r="C397" i="2"/>
  <c r="B397" i="2"/>
  <c r="A389" i="3" s="1"/>
  <c r="D397" i="2"/>
  <c r="E397" i="2" s="1"/>
  <c r="L397" i="2" s="1"/>
  <c r="B389" i="3" s="1"/>
  <c r="G396" i="2" l="1"/>
  <c r="M396" i="2"/>
  <c r="C388" i="3" s="1"/>
  <c r="F397" i="2"/>
  <c r="M397" i="2" s="1"/>
  <c r="C389" i="3" s="1"/>
  <c r="I398" i="2"/>
  <c r="H398" i="2"/>
  <c r="D398" i="2"/>
  <c r="E398" i="2" s="1"/>
  <c r="L398" i="2" s="1"/>
  <c r="B390" i="3" s="1"/>
  <c r="A399" i="2"/>
  <c r="C398" i="2"/>
  <c r="B398" i="2"/>
  <c r="A390" i="3" s="1"/>
  <c r="G397" i="2" l="1"/>
  <c r="F398" i="2"/>
  <c r="M398" i="2" s="1"/>
  <c r="C390" i="3" s="1"/>
  <c r="J397" i="2"/>
  <c r="J396" i="2"/>
  <c r="N396" i="2"/>
  <c r="D388" i="3" s="1"/>
  <c r="I399" i="2"/>
  <c r="H399" i="2"/>
  <c r="A400" i="2"/>
  <c r="C399" i="2"/>
  <c r="B399" i="2"/>
  <c r="A391" i="3" s="1"/>
  <c r="D399" i="2"/>
  <c r="E399" i="2" s="1"/>
  <c r="L399" i="2" s="1"/>
  <c r="B391" i="3" s="1"/>
  <c r="N397" i="2" l="1"/>
  <c r="D389" i="3" s="1"/>
  <c r="F399" i="2"/>
  <c r="M399" i="2" s="1"/>
  <c r="C391" i="3" s="1"/>
  <c r="G398" i="2"/>
  <c r="I400" i="2"/>
  <c r="H400" i="2"/>
  <c r="D400" i="2"/>
  <c r="E400" i="2" s="1"/>
  <c r="L400" i="2" s="1"/>
  <c r="B392" i="3" s="1"/>
  <c r="A401" i="2"/>
  <c r="C400" i="2"/>
  <c r="B400" i="2"/>
  <c r="A392" i="3" s="1"/>
  <c r="G399" i="2" l="1"/>
  <c r="J399" i="2" s="1"/>
  <c r="N398" i="2"/>
  <c r="D390" i="3" s="1"/>
  <c r="J398" i="2"/>
  <c r="I401" i="2"/>
  <c r="H401" i="2"/>
  <c r="F400" i="2"/>
  <c r="A402" i="2"/>
  <c r="C401" i="2"/>
  <c r="B401" i="2"/>
  <c r="A393" i="3" s="1"/>
  <c r="D401" i="2"/>
  <c r="E401" i="2" s="1"/>
  <c r="L401" i="2" s="1"/>
  <c r="B393" i="3" s="1"/>
  <c r="N399" i="2" l="1"/>
  <c r="D391" i="3" s="1"/>
  <c r="G400" i="2"/>
  <c r="M400" i="2"/>
  <c r="C392" i="3" s="1"/>
  <c r="F401" i="2"/>
  <c r="M401" i="2" s="1"/>
  <c r="C393" i="3" s="1"/>
  <c r="I402" i="2"/>
  <c r="H402" i="2"/>
  <c r="D402" i="2"/>
  <c r="E402" i="2" s="1"/>
  <c r="L402" i="2" s="1"/>
  <c r="B394" i="3" s="1"/>
  <c r="A403" i="2"/>
  <c r="C402" i="2"/>
  <c r="B402" i="2"/>
  <c r="A394" i="3" s="1"/>
  <c r="J400" i="2" l="1"/>
  <c r="N400" i="2"/>
  <c r="D392" i="3" s="1"/>
  <c r="G401" i="2"/>
  <c r="F402" i="2"/>
  <c r="I403" i="2"/>
  <c r="H403" i="2"/>
  <c r="A404" i="2"/>
  <c r="C403" i="2"/>
  <c r="B403" i="2"/>
  <c r="A395" i="3" s="1"/>
  <c r="D403" i="2"/>
  <c r="F403" i="2" s="1"/>
  <c r="N401" i="2" l="1"/>
  <c r="D393" i="3" s="1"/>
  <c r="J401" i="2"/>
  <c r="E403" i="2"/>
  <c r="G402" i="2"/>
  <c r="M402" i="2"/>
  <c r="C394" i="3" s="1"/>
  <c r="I404" i="2"/>
  <c r="H404" i="2"/>
  <c r="D404" i="2"/>
  <c r="E404" i="2" s="1"/>
  <c r="A405" i="2"/>
  <c r="C404" i="2"/>
  <c r="B404" i="2"/>
  <c r="A396" i="3" s="1"/>
  <c r="M403" i="2" l="1"/>
  <c r="C395" i="3" s="1"/>
  <c r="G403" i="2"/>
  <c r="L403" i="2"/>
  <c r="B395" i="3" s="1"/>
  <c r="J402" i="2"/>
  <c r="N402" i="2"/>
  <c r="D394" i="3" s="1"/>
  <c r="I405" i="2"/>
  <c r="H405" i="2"/>
  <c r="F404" i="2"/>
  <c r="A406" i="2"/>
  <c r="C405" i="2"/>
  <c r="B405" i="2"/>
  <c r="A397" i="3" s="1"/>
  <c r="D405" i="2"/>
  <c r="E405" i="2" s="1"/>
  <c r="F405" i="2" l="1"/>
  <c r="G405" i="2" s="1"/>
  <c r="J405" i="2" s="1"/>
  <c r="L404" i="2"/>
  <c r="B396" i="3" s="1"/>
  <c r="N403" i="2"/>
  <c r="D395" i="3" s="1"/>
  <c r="J403" i="2"/>
  <c r="G404" i="2"/>
  <c r="M404" i="2"/>
  <c r="C396" i="3" s="1"/>
  <c r="I406" i="2"/>
  <c r="H406" i="2"/>
  <c r="D406" i="2"/>
  <c r="E406" i="2" s="1"/>
  <c r="A407" i="2"/>
  <c r="C406" i="2"/>
  <c r="B406" i="2"/>
  <c r="A398" i="3" s="1"/>
  <c r="M405" i="2" l="1"/>
  <c r="C397" i="3" s="1"/>
  <c r="L405" i="2"/>
  <c r="B397" i="3" s="1"/>
  <c r="J404" i="2"/>
  <c r="N404" i="2"/>
  <c r="D396" i="3" s="1"/>
  <c r="F406" i="2"/>
  <c r="I407" i="2"/>
  <c r="H407" i="2"/>
  <c r="A408" i="2"/>
  <c r="C407" i="2"/>
  <c r="B407" i="2"/>
  <c r="A399" i="3" s="1"/>
  <c r="D407" i="2"/>
  <c r="F407" i="2" s="1"/>
  <c r="L406" i="2" l="1"/>
  <c r="B398" i="3" s="1"/>
  <c r="N405" i="2"/>
  <c r="D397" i="3" s="1"/>
  <c r="G406" i="2"/>
  <c r="M406" i="2"/>
  <c r="C398" i="3" s="1"/>
  <c r="E407" i="2"/>
  <c r="L407" i="2" s="1"/>
  <c r="B399" i="3" s="1"/>
  <c r="H408" i="2"/>
  <c r="I408" i="2"/>
  <c r="D408" i="2"/>
  <c r="F408" i="2" s="1"/>
  <c r="A409" i="2"/>
  <c r="C408" i="2"/>
  <c r="B408" i="2"/>
  <c r="A400" i="3" s="1"/>
  <c r="M407" i="2" l="1"/>
  <c r="C399" i="3" s="1"/>
  <c r="G407" i="2"/>
  <c r="J406" i="2"/>
  <c r="N406" i="2"/>
  <c r="D398" i="3" s="1"/>
  <c r="I409" i="2"/>
  <c r="H409" i="2"/>
  <c r="E408" i="2"/>
  <c r="A410" i="2"/>
  <c r="C409" i="2"/>
  <c r="B409" i="2"/>
  <c r="A401" i="3" s="1"/>
  <c r="D409" i="2"/>
  <c r="E409" i="2" s="1"/>
  <c r="M408" i="2" l="1"/>
  <c r="C400" i="3" s="1"/>
  <c r="G408" i="2"/>
  <c r="L408" i="2"/>
  <c r="B400" i="3" s="1"/>
  <c r="F409" i="2"/>
  <c r="M409" i="2" s="1"/>
  <c r="C401" i="3" s="1"/>
  <c r="N407" i="2"/>
  <c r="D399" i="3" s="1"/>
  <c r="J407" i="2"/>
  <c r="I410" i="2"/>
  <c r="H410" i="2"/>
  <c r="D410" i="2"/>
  <c r="F410" i="2" s="1"/>
  <c r="M410" i="2" s="1"/>
  <c r="C402" i="3" s="1"/>
  <c r="A411" i="2"/>
  <c r="C410" i="2"/>
  <c r="B410" i="2"/>
  <c r="A402" i="3" s="1"/>
  <c r="L409" i="2" l="1"/>
  <c r="B401" i="3" s="1"/>
  <c r="J408" i="2"/>
  <c r="N408" i="2"/>
  <c r="D400" i="3" s="1"/>
  <c r="G409" i="2"/>
  <c r="E410" i="2"/>
  <c r="I411" i="2"/>
  <c r="H411" i="2"/>
  <c r="A412" i="2"/>
  <c r="C411" i="2"/>
  <c r="B411" i="2"/>
  <c r="A403" i="3" s="1"/>
  <c r="D411" i="2"/>
  <c r="F411" i="2" s="1"/>
  <c r="M411" i="2" s="1"/>
  <c r="C403" i="3" s="1"/>
  <c r="N409" i="2" l="1"/>
  <c r="D401" i="3" s="1"/>
  <c r="J409" i="2"/>
  <c r="G410" i="2"/>
  <c r="L410" i="2"/>
  <c r="B402" i="3" s="1"/>
  <c r="E411" i="2"/>
  <c r="I412" i="2"/>
  <c r="H412" i="2"/>
  <c r="F412" i="2"/>
  <c r="M412" i="2" s="1"/>
  <c r="C404" i="3" s="1"/>
  <c r="D412" i="2"/>
  <c r="E412" i="2" s="1"/>
  <c r="A413" i="2"/>
  <c r="C412" i="2"/>
  <c r="B412" i="2"/>
  <c r="A404" i="3" s="1"/>
  <c r="G412" i="2" l="1"/>
  <c r="G411" i="2"/>
  <c r="L411" i="2"/>
  <c r="B403" i="3" s="1"/>
  <c r="J410" i="2"/>
  <c r="N410" i="2"/>
  <c r="D402" i="3" s="1"/>
  <c r="J412" i="2"/>
  <c r="I413" i="2"/>
  <c r="H413" i="2"/>
  <c r="A414" i="2"/>
  <c r="C413" i="2"/>
  <c r="B413" i="2"/>
  <c r="A405" i="3" s="1"/>
  <c r="D413" i="2"/>
  <c r="F413" i="2" s="1"/>
  <c r="M413" i="2" s="1"/>
  <c r="C405" i="3" s="1"/>
  <c r="L412" i="2" l="1"/>
  <c r="B404" i="3" s="1"/>
  <c r="E413" i="2"/>
  <c r="L413" i="2" s="1"/>
  <c r="B405" i="3" s="1"/>
  <c r="J411" i="2"/>
  <c r="N411" i="2"/>
  <c r="D403" i="3" s="1"/>
  <c r="I414" i="2"/>
  <c r="H414" i="2"/>
  <c r="D414" i="2"/>
  <c r="E414" i="2" s="1"/>
  <c r="A415" i="2"/>
  <c r="C414" i="2"/>
  <c r="B414" i="2"/>
  <c r="A406" i="3" s="1"/>
  <c r="G413" i="2" l="1"/>
  <c r="J413" i="2" s="1"/>
  <c r="N412" i="2"/>
  <c r="D404" i="3" s="1"/>
  <c r="L414" i="2"/>
  <c r="B406" i="3" s="1"/>
  <c r="F414" i="2"/>
  <c r="M414" i="2" s="1"/>
  <c r="C406" i="3" s="1"/>
  <c r="I415" i="2"/>
  <c r="H415" i="2"/>
  <c r="A416" i="2"/>
  <c r="C415" i="2"/>
  <c r="B415" i="2"/>
  <c r="A407" i="3" s="1"/>
  <c r="D415" i="2"/>
  <c r="E415" i="2" s="1"/>
  <c r="L415" i="2" s="1"/>
  <c r="B407" i="3" s="1"/>
  <c r="N413" i="2" l="1"/>
  <c r="D405" i="3" s="1"/>
  <c r="F415" i="2"/>
  <c r="M415" i="2" s="1"/>
  <c r="C407" i="3" s="1"/>
  <c r="G414" i="2"/>
  <c r="H416" i="2"/>
  <c r="I416" i="2"/>
  <c r="D416" i="2"/>
  <c r="F416" i="2" s="1"/>
  <c r="M416" i="2" s="1"/>
  <c r="C408" i="3" s="1"/>
  <c r="A417" i="2"/>
  <c r="C416" i="2"/>
  <c r="B416" i="2"/>
  <c r="A408" i="3" s="1"/>
  <c r="N414" i="2" l="1"/>
  <c r="D406" i="3" s="1"/>
  <c r="J414" i="2"/>
  <c r="G415" i="2"/>
  <c r="E416" i="2"/>
  <c r="I417" i="2"/>
  <c r="H417" i="2"/>
  <c r="A418" i="2"/>
  <c r="C417" i="2"/>
  <c r="B417" i="2"/>
  <c r="A409" i="3" s="1"/>
  <c r="D417" i="2"/>
  <c r="F417" i="2" s="1"/>
  <c r="M417" i="2" s="1"/>
  <c r="C409" i="3" s="1"/>
  <c r="G416" i="2" l="1"/>
  <c r="L416" i="2"/>
  <c r="B408" i="3" s="1"/>
  <c r="N415" i="2"/>
  <c r="D407" i="3" s="1"/>
  <c r="J415" i="2"/>
  <c r="E417" i="2"/>
  <c r="L417" i="2" s="1"/>
  <c r="B409" i="3" s="1"/>
  <c r="I418" i="2"/>
  <c r="H418" i="2"/>
  <c r="D418" i="2"/>
  <c r="F418" i="2" s="1"/>
  <c r="M418" i="2" s="1"/>
  <c r="C410" i="3" s="1"/>
  <c r="A419" i="2"/>
  <c r="C418" i="2"/>
  <c r="B418" i="2"/>
  <c r="A410" i="3" s="1"/>
  <c r="G417" i="2" l="1"/>
  <c r="J416" i="2"/>
  <c r="N416" i="2"/>
  <c r="D408" i="3" s="1"/>
  <c r="I419" i="2"/>
  <c r="H419" i="2"/>
  <c r="E418" i="2"/>
  <c r="A420" i="2"/>
  <c r="C419" i="2"/>
  <c r="B419" i="2"/>
  <c r="A411" i="3" s="1"/>
  <c r="D419" i="2"/>
  <c r="E419" i="2" s="1"/>
  <c r="N417" i="2" l="1"/>
  <c r="D409" i="3" s="1"/>
  <c r="J417" i="2"/>
  <c r="G418" i="2"/>
  <c r="L418" i="2"/>
  <c r="B410" i="3" s="1"/>
  <c r="F419" i="2"/>
  <c r="I420" i="2"/>
  <c r="H420" i="2"/>
  <c r="D420" i="2"/>
  <c r="E420" i="2" s="1"/>
  <c r="A421" i="2"/>
  <c r="C420" i="2"/>
  <c r="B420" i="2"/>
  <c r="A412" i="3" s="1"/>
  <c r="L419" i="2" l="1"/>
  <c r="B411" i="3" s="1"/>
  <c r="J418" i="2"/>
  <c r="N418" i="2"/>
  <c r="D410" i="3" s="1"/>
  <c r="G419" i="2"/>
  <c r="M419" i="2"/>
  <c r="C411" i="3" s="1"/>
  <c r="F420" i="2"/>
  <c r="I421" i="2"/>
  <c r="H421" i="2"/>
  <c r="A422" i="2"/>
  <c r="C421" i="2"/>
  <c r="B421" i="2"/>
  <c r="A413" i="3" s="1"/>
  <c r="D421" i="2"/>
  <c r="F421" i="2" s="1"/>
  <c r="L420" i="2" l="1"/>
  <c r="B412" i="3" s="1"/>
  <c r="G420" i="2"/>
  <c r="M420" i="2"/>
  <c r="C412" i="3" s="1"/>
  <c r="J419" i="2"/>
  <c r="N419" i="2"/>
  <c r="D411" i="3" s="1"/>
  <c r="E421" i="2"/>
  <c r="L421" i="2" s="1"/>
  <c r="B413" i="3" s="1"/>
  <c r="I422" i="2"/>
  <c r="H422" i="2"/>
  <c r="D422" i="2"/>
  <c r="F422" i="2" s="1"/>
  <c r="A423" i="2"/>
  <c r="C422" i="2"/>
  <c r="B422" i="2"/>
  <c r="A414" i="3" s="1"/>
  <c r="M421" i="2" l="1"/>
  <c r="C413" i="3" s="1"/>
  <c r="G421" i="2"/>
  <c r="J420" i="2"/>
  <c r="N420" i="2"/>
  <c r="D412" i="3" s="1"/>
  <c r="E422" i="2"/>
  <c r="I423" i="2"/>
  <c r="H423" i="2"/>
  <c r="A424" i="2"/>
  <c r="C423" i="2"/>
  <c r="B423" i="2"/>
  <c r="A415" i="3" s="1"/>
  <c r="D423" i="2"/>
  <c r="E423" i="2" s="1"/>
  <c r="M422" i="2" l="1"/>
  <c r="C414" i="3" s="1"/>
  <c r="G422" i="2"/>
  <c r="L422" i="2"/>
  <c r="B414" i="3" s="1"/>
  <c r="N421" i="2"/>
  <c r="D413" i="3" s="1"/>
  <c r="J421" i="2"/>
  <c r="F423" i="2"/>
  <c r="M423" i="2" s="1"/>
  <c r="C415" i="3" s="1"/>
  <c r="H424" i="2"/>
  <c r="I424" i="2"/>
  <c r="D424" i="2"/>
  <c r="E424" i="2" s="1"/>
  <c r="A425" i="2"/>
  <c r="C424" i="2"/>
  <c r="B424" i="2"/>
  <c r="A416" i="3" s="1"/>
  <c r="L423" i="2" l="1"/>
  <c r="B415" i="3" s="1"/>
  <c r="G423" i="2"/>
  <c r="J422" i="2"/>
  <c r="N422" i="2"/>
  <c r="D414" i="3" s="1"/>
  <c r="I425" i="2"/>
  <c r="H425" i="2"/>
  <c r="F424" i="2"/>
  <c r="A426" i="2"/>
  <c r="C425" i="2"/>
  <c r="B425" i="2"/>
  <c r="A417" i="3" s="1"/>
  <c r="D425" i="2"/>
  <c r="F425" i="2" s="1"/>
  <c r="L424" i="2" l="1"/>
  <c r="B416" i="3" s="1"/>
  <c r="G424" i="2"/>
  <c r="M424" i="2"/>
  <c r="C416" i="3" s="1"/>
  <c r="E425" i="2"/>
  <c r="J423" i="2"/>
  <c r="N423" i="2"/>
  <c r="D415" i="3" s="1"/>
  <c r="I426" i="2"/>
  <c r="H426" i="2"/>
  <c r="E426" i="2"/>
  <c r="D426" i="2"/>
  <c r="F426" i="2" s="1"/>
  <c r="A427" i="2"/>
  <c r="C426" i="2"/>
  <c r="B426" i="2"/>
  <c r="A418" i="3" s="1"/>
  <c r="M425" i="2" l="1"/>
  <c r="C417" i="3" s="1"/>
  <c r="M426" i="2"/>
  <c r="C418" i="3" s="1"/>
  <c r="G425" i="2"/>
  <c r="L425" i="2"/>
  <c r="B417" i="3" s="1"/>
  <c r="J424" i="2"/>
  <c r="N424" i="2"/>
  <c r="D416" i="3" s="1"/>
  <c r="G426" i="2"/>
  <c r="J426" i="2" s="1"/>
  <c r="I427" i="2"/>
  <c r="H427" i="2"/>
  <c r="A428" i="2"/>
  <c r="C427" i="2"/>
  <c r="B427" i="2"/>
  <c r="A419" i="3" s="1"/>
  <c r="D427" i="2"/>
  <c r="E427" i="2" s="1"/>
  <c r="F427" i="2" l="1"/>
  <c r="M427" i="2" s="1"/>
  <c r="C419" i="3" s="1"/>
  <c r="L426" i="2"/>
  <c r="B418" i="3" s="1"/>
  <c r="L427" i="2"/>
  <c r="B419" i="3" s="1"/>
  <c r="N425" i="2"/>
  <c r="D417" i="3" s="1"/>
  <c r="J425" i="2"/>
  <c r="N426" i="2"/>
  <c r="D418" i="3" s="1"/>
  <c r="G427" i="2"/>
  <c r="N427" i="2" s="1"/>
  <c r="D419" i="3" s="1"/>
  <c r="I428" i="2"/>
  <c r="H428" i="2"/>
  <c r="D428" i="2"/>
  <c r="F428" i="2" s="1"/>
  <c r="M428" i="2" s="1"/>
  <c r="C420" i="3" s="1"/>
  <c r="A429" i="2"/>
  <c r="C428" i="2"/>
  <c r="B428" i="2"/>
  <c r="A420" i="3" s="1"/>
  <c r="J427" i="2" l="1"/>
  <c r="E428" i="2"/>
  <c r="I429" i="2"/>
  <c r="H429" i="2"/>
  <c r="F429" i="2"/>
  <c r="M429" i="2" s="1"/>
  <c r="C421" i="3" s="1"/>
  <c r="A430" i="2"/>
  <c r="C429" i="2"/>
  <c r="B429" i="2"/>
  <c r="A421" i="3" s="1"/>
  <c r="D429" i="2"/>
  <c r="E429" i="2" s="1"/>
  <c r="G428" i="2" l="1"/>
  <c r="L428" i="2"/>
  <c r="B420" i="3" s="1"/>
  <c r="G429" i="2"/>
  <c r="J429" i="2" s="1"/>
  <c r="I430" i="2"/>
  <c r="H430" i="2"/>
  <c r="D430" i="2"/>
  <c r="E430" i="2" s="1"/>
  <c r="A431" i="2"/>
  <c r="C430" i="2"/>
  <c r="B430" i="2"/>
  <c r="A422" i="3" s="1"/>
  <c r="L429" i="2" l="1"/>
  <c r="B421" i="3" s="1"/>
  <c r="J428" i="2"/>
  <c r="N428" i="2"/>
  <c r="D420" i="3" s="1"/>
  <c r="N429" i="2"/>
  <c r="D421" i="3" s="1"/>
  <c r="F430" i="2"/>
  <c r="I431" i="2"/>
  <c r="H431" i="2"/>
  <c r="A432" i="2"/>
  <c r="C431" i="2"/>
  <c r="B431" i="2"/>
  <c r="A423" i="3" s="1"/>
  <c r="D431" i="2"/>
  <c r="E431" i="2" s="1"/>
  <c r="L430" i="2" l="1"/>
  <c r="B422" i="3" s="1"/>
  <c r="L431" i="2"/>
  <c r="B423" i="3" s="1"/>
  <c r="F431" i="2"/>
  <c r="M431" i="2" s="1"/>
  <c r="C423" i="3" s="1"/>
  <c r="G430" i="2"/>
  <c r="M430" i="2"/>
  <c r="C422" i="3" s="1"/>
  <c r="I432" i="2"/>
  <c r="H432" i="2"/>
  <c r="D432" i="2"/>
  <c r="E432" i="2" s="1"/>
  <c r="L432" i="2" s="1"/>
  <c r="B424" i="3" s="1"/>
  <c r="A433" i="2"/>
  <c r="C432" i="2"/>
  <c r="B432" i="2"/>
  <c r="A424" i="3" s="1"/>
  <c r="J430" i="2" l="1"/>
  <c r="N430" i="2"/>
  <c r="D422" i="3" s="1"/>
  <c r="G431" i="2"/>
  <c r="F432" i="2"/>
  <c r="I433" i="2"/>
  <c r="H433" i="2"/>
  <c r="A434" i="2"/>
  <c r="C433" i="2"/>
  <c r="B433" i="2"/>
  <c r="A425" i="3" s="1"/>
  <c r="D433" i="2"/>
  <c r="E433" i="2" s="1"/>
  <c r="L433" i="2" s="1"/>
  <c r="B425" i="3" s="1"/>
  <c r="N431" i="2" l="1"/>
  <c r="D423" i="3" s="1"/>
  <c r="J431" i="2"/>
  <c r="G432" i="2"/>
  <c r="M432" i="2"/>
  <c r="C424" i="3" s="1"/>
  <c r="F433" i="2"/>
  <c r="I434" i="2"/>
  <c r="H434" i="2"/>
  <c r="D434" i="2"/>
  <c r="E434" i="2" s="1"/>
  <c r="L434" i="2" s="1"/>
  <c r="B426" i="3" s="1"/>
  <c r="A435" i="2"/>
  <c r="C434" i="2"/>
  <c r="B434" i="2"/>
  <c r="A426" i="3" s="1"/>
  <c r="G433" i="2" l="1"/>
  <c r="M433" i="2"/>
  <c r="C425" i="3" s="1"/>
  <c r="J432" i="2"/>
  <c r="N432" i="2"/>
  <c r="D424" i="3" s="1"/>
  <c r="F434" i="2"/>
  <c r="I435" i="2"/>
  <c r="H435" i="2"/>
  <c r="A436" i="2"/>
  <c r="C435" i="2"/>
  <c r="B435" i="2"/>
  <c r="A427" i="3" s="1"/>
  <c r="D435" i="2"/>
  <c r="F435" i="2" s="1"/>
  <c r="G434" i="2" l="1"/>
  <c r="M434" i="2"/>
  <c r="C426" i="3" s="1"/>
  <c r="J433" i="2"/>
  <c r="N433" i="2"/>
  <c r="D425" i="3" s="1"/>
  <c r="E435" i="2"/>
  <c r="I436" i="2"/>
  <c r="H436" i="2"/>
  <c r="D436" i="2"/>
  <c r="F436" i="2" s="1"/>
  <c r="A437" i="2"/>
  <c r="C436" i="2"/>
  <c r="B436" i="2"/>
  <c r="A428" i="3" s="1"/>
  <c r="M435" i="2" l="1"/>
  <c r="C427" i="3" s="1"/>
  <c r="J434" i="2"/>
  <c r="N434" i="2"/>
  <c r="D426" i="3" s="1"/>
  <c r="G435" i="2"/>
  <c r="L435" i="2"/>
  <c r="B427" i="3" s="1"/>
  <c r="E436" i="2"/>
  <c r="I437" i="2"/>
  <c r="H437" i="2"/>
  <c r="A438" i="2"/>
  <c r="C437" i="2"/>
  <c r="B437" i="2"/>
  <c r="A429" i="3" s="1"/>
  <c r="D437" i="2"/>
  <c r="F437" i="2" s="1"/>
  <c r="M436" i="2" l="1"/>
  <c r="C428" i="3" s="1"/>
  <c r="G436" i="2"/>
  <c r="L436" i="2"/>
  <c r="B428" i="3" s="1"/>
  <c r="N435" i="2"/>
  <c r="D427" i="3" s="1"/>
  <c r="J435" i="2"/>
  <c r="E437" i="2"/>
  <c r="L437" i="2" s="1"/>
  <c r="B429" i="3" s="1"/>
  <c r="I438" i="2"/>
  <c r="H438" i="2"/>
  <c r="D438" i="2"/>
  <c r="E438" i="2" s="1"/>
  <c r="A439" i="2"/>
  <c r="C438" i="2"/>
  <c r="B438" i="2"/>
  <c r="A430" i="3" s="1"/>
  <c r="L438" i="2" l="1"/>
  <c r="B430" i="3" s="1"/>
  <c r="M437" i="2"/>
  <c r="C429" i="3" s="1"/>
  <c r="G437" i="2"/>
  <c r="J436" i="2"/>
  <c r="N436" i="2"/>
  <c r="D428" i="3" s="1"/>
  <c r="F438" i="2"/>
  <c r="I439" i="2"/>
  <c r="H439" i="2"/>
  <c r="A440" i="2"/>
  <c r="C439" i="2"/>
  <c r="B439" i="2"/>
  <c r="A431" i="3" s="1"/>
  <c r="D439" i="2"/>
  <c r="E439" i="2" s="1"/>
  <c r="L439" i="2" s="1"/>
  <c r="B431" i="3" s="1"/>
  <c r="N437" i="2" l="1"/>
  <c r="D429" i="3" s="1"/>
  <c r="J437" i="2"/>
  <c r="G438" i="2"/>
  <c r="M438" i="2"/>
  <c r="C430" i="3" s="1"/>
  <c r="F439" i="2"/>
  <c r="D440" i="2"/>
  <c r="F440" i="2" s="1"/>
  <c r="H440" i="2"/>
  <c r="I440" i="2"/>
  <c r="A441" i="2"/>
  <c r="C440" i="2"/>
  <c r="B440" i="2"/>
  <c r="A432" i="3" s="1"/>
  <c r="E440" i="2" l="1"/>
  <c r="G440" i="2" s="1"/>
  <c r="G439" i="2"/>
  <c r="M439" i="2"/>
  <c r="C431" i="3" s="1"/>
  <c r="J438" i="2"/>
  <c r="N438" i="2"/>
  <c r="D430" i="3" s="1"/>
  <c r="L440" i="2"/>
  <c r="B432" i="3" s="1"/>
  <c r="I441" i="2"/>
  <c r="H441" i="2"/>
  <c r="J440" i="2"/>
  <c r="A442" i="2"/>
  <c r="C441" i="2"/>
  <c r="B441" i="2"/>
  <c r="A433" i="3" s="1"/>
  <c r="D441" i="2"/>
  <c r="F441" i="2" s="1"/>
  <c r="E441" i="2" l="1"/>
  <c r="L441" i="2" s="1"/>
  <c r="B433" i="3" s="1"/>
  <c r="M440" i="2"/>
  <c r="C432" i="3" s="1"/>
  <c r="J439" i="2"/>
  <c r="N439" i="2"/>
  <c r="D431" i="3" s="1"/>
  <c r="G441" i="2"/>
  <c r="I442" i="2"/>
  <c r="H442" i="2"/>
  <c r="D442" i="2"/>
  <c r="E442" i="2" s="1"/>
  <c r="L442" i="2" s="1"/>
  <c r="B434" i="3" s="1"/>
  <c r="A443" i="2"/>
  <c r="C442" i="2"/>
  <c r="B442" i="2"/>
  <c r="A434" i="3" s="1"/>
  <c r="M441" i="2" l="1"/>
  <c r="C433" i="3" s="1"/>
  <c r="N440" i="2"/>
  <c r="D432" i="3" s="1"/>
  <c r="J441" i="2"/>
  <c r="F442" i="2"/>
  <c r="I443" i="2"/>
  <c r="H443" i="2"/>
  <c r="F443" i="2"/>
  <c r="A444" i="2"/>
  <c r="C443" i="2"/>
  <c r="B443" i="2"/>
  <c r="A435" i="3" s="1"/>
  <c r="D443" i="2"/>
  <c r="E443" i="2" s="1"/>
  <c r="L443" i="2" s="1"/>
  <c r="B435" i="3" s="1"/>
  <c r="N441" i="2" l="1"/>
  <c r="D433" i="3" s="1"/>
  <c r="G442" i="2"/>
  <c r="M442" i="2"/>
  <c r="C434" i="3" s="1"/>
  <c r="G443" i="2"/>
  <c r="J443" i="2"/>
  <c r="D444" i="2"/>
  <c r="E444" i="2" s="1"/>
  <c r="I444" i="2"/>
  <c r="H444" i="2"/>
  <c r="A445" i="2"/>
  <c r="C444" i="2"/>
  <c r="B444" i="2"/>
  <c r="A436" i="3" s="1"/>
  <c r="F444" i="2" l="1"/>
  <c r="G444" i="2" s="1"/>
  <c r="J444" i="2" s="1"/>
  <c r="M443" i="2"/>
  <c r="C435" i="3" s="1"/>
  <c r="L444" i="2"/>
  <c r="B436" i="3" s="1"/>
  <c r="J442" i="2"/>
  <c r="N442" i="2"/>
  <c r="D434" i="3" s="1"/>
  <c r="I445" i="2"/>
  <c r="H445" i="2"/>
  <c r="A446" i="2"/>
  <c r="C445" i="2"/>
  <c r="B445" i="2"/>
  <c r="A437" i="3" s="1"/>
  <c r="D445" i="2"/>
  <c r="E445" i="2" s="1"/>
  <c r="L445" i="2" s="1"/>
  <c r="B437" i="3" s="1"/>
  <c r="N443" i="2" l="1"/>
  <c r="D435" i="3" s="1"/>
  <c r="M444" i="2"/>
  <c r="C436" i="3" s="1"/>
  <c r="N444" i="2"/>
  <c r="D436" i="3" s="1"/>
  <c r="F445" i="2"/>
  <c r="I446" i="2"/>
  <c r="H446" i="2"/>
  <c r="F446" i="2"/>
  <c r="D446" i="2"/>
  <c r="E446" i="2" s="1"/>
  <c r="L446" i="2" s="1"/>
  <c r="B438" i="3" s="1"/>
  <c r="A447" i="2"/>
  <c r="C446" i="2"/>
  <c r="B446" i="2"/>
  <c r="A438" i="3" s="1"/>
  <c r="G445" i="2" l="1"/>
  <c r="M445" i="2"/>
  <c r="C437" i="3" s="1"/>
  <c r="G446" i="2"/>
  <c r="I447" i="2"/>
  <c r="H447" i="2"/>
  <c r="A448" i="2"/>
  <c r="C447" i="2"/>
  <c r="B447" i="2"/>
  <c r="A439" i="3" s="1"/>
  <c r="D447" i="2"/>
  <c r="E447" i="2" s="1"/>
  <c r="L447" i="2" s="1"/>
  <c r="B439" i="3" s="1"/>
  <c r="M446" i="2" l="1"/>
  <c r="C438" i="3" s="1"/>
  <c r="J446" i="2"/>
  <c r="N445" i="2"/>
  <c r="D437" i="3" s="1"/>
  <c r="J445" i="2"/>
  <c r="F447" i="2"/>
  <c r="H448" i="2"/>
  <c r="I448" i="2"/>
  <c r="D448" i="2"/>
  <c r="E448" i="2" s="1"/>
  <c r="L448" i="2" s="1"/>
  <c r="B440" i="3" s="1"/>
  <c r="A449" i="2"/>
  <c r="C448" i="2"/>
  <c r="B448" i="2"/>
  <c r="A440" i="3" s="1"/>
  <c r="N446" i="2" l="1"/>
  <c r="D438" i="3" s="1"/>
  <c r="G447" i="2"/>
  <c r="M447" i="2"/>
  <c r="C439" i="3" s="1"/>
  <c r="I449" i="2"/>
  <c r="H449" i="2"/>
  <c r="F448" i="2"/>
  <c r="A450" i="2"/>
  <c r="C449" i="2"/>
  <c r="B449" i="2"/>
  <c r="A441" i="3" s="1"/>
  <c r="D449" i="2"/>
  <c r="E449" i="2" s="1"/>
  <c r="L449" i="2" s="1"/>
  <c r="B441" i="3" s="1"/>
  <c r="G448" i="2" l="1"/>
  <c r="M448" i="2"/>
  <c r="C440" i="3" s="1"/>
  <c r="J447" i="2"/>
  <c r="N447" i="2"/>
  <c r="D439" i="3" s="1"/>
  <c r="F449" i="2"/>
  <c r="I450" i="2"/>
  <c r="H450" i="2"/>
  <c r="D450" i="2"/>
  <c r="E450" i="2" s="1"/>
  <c r="L450" i="2" s="1"/>
  <c r="B442" i="3" s="1"/>
  <c r="A451" i="2"/>
  <c r="C450" i="2"/>
  <c r="B450" i="2"/>
  <c r="A442" i="3" s="1"/>
  <c r="G449" i="2" l="1"/>
  <c r="M449" i="2"/>
  <c r="C441" i="3" s="1"/>
  <c r="J448" i="2"/>
  <c r="N448" i="2"/>
  <c r="D440" i="3" s="1"/>
  <c r="F450" i="2"/>
  <c r="I451" i="2"/>
  <c r="H451" i="2"/>
  <c r="A452" i="2"/>
  <c r="C451" i="2"/>
  <c r="B451" i="2"/>
  <c r="A443" i="3" s="1"/>
  <c r="D451" i="2"/>
  <c r="F451" i="2" s="1"/>
  <c r="G450" i="2" l="1"/>
  <c r="M450" i="2"/>
  <c r="C442" i="3" s="1"/>
  <c r="E451" i="2"/>
  <c r="L451" i="2" s="1"/>
  <c r="B443" i="3" s="1"/>
  <c r="J449" i="2"/>
  <c r="N449" i="2"/>
  <c r="D441" i="3" s="1"/>
  <c r="I452" i="2"/>
  <c r="H452" i="2"/>
  <c r="D452" i="2"/>
  <c r="F452" i="2" s="1"/>
  <c r="A453" i="2"/>
  <c r="C452" i="2"/>
  <c r="B452" i="2"/>
  <c r="A444" i="3" s="1"/>
  <c r="M451" i="2" l="1"/>
  <c r="C443" i="3" s="1"/>
  <c r="G451" i="2"/>
  <c r="J450" i="2"/>
  <c r="N450" i="2"/>
  <c r="D442" i="3" s="1"/>
  <c r="I453" i="2"/>
  <c r="H453" i="2"/>
  <c r="E452" i="2"/>
  <c r="A454" i="2"/>
  <c r="C453" i="2"/>
  <c r="B453" i="2"/>
  <c r="A445" i="3" s="1"/>
  <c r="D453" i="2"/>
  <c r="E453" i="2" s="1"/>
  <c r="M452" i="2" l="1"/>
  <c r="C444" i="3" s="1"/>
  <c r="N451" i="2"/>
  <c r="D443" i="3" s="1"/>
  <c r="J451" i="2"/>
  <c r="G452" i="2"/>
  <c r="L452" i="2"/>
  <c r="B444" i="3" s="1"/>
  <c r="F453" i="2"/>
  <c r="M453" i="2" s="1"/>
  <c r="C445" i="3" s="1"/>
  <c r="I454" i="2"/>
  <c r="H454" i="2"/>
  <c r="D454" i="2"/>
  <c r="E454" i="2" s="1"/>
  <c r="A455" i="2"/>
  <c r="C454" i="2"/>
  <c r="B454" i="2"/>
  <c r="A446" i="3" s="1"/>
  <c r="L453" i="2" l="1"/>
  <c r="B445" i="3" s="1"/>
  <c r="J452" i="2"/>
  <c r="N452" i="2"/>
  <c r="D444" i="3" s="1"/>
  <c r="G453" i="2"/>
  <c r="I455" i="2"/>
  <c r="H455" i="2"/>
  <c r="F454" i="2"/>
  <c r="A456" i="2"/>
  <c r="C455" i="2"/>
  <c r="B455" i="2"/>
  <c r="A447" i="3" s="1"/>
  <c r="D455" i="2"/>
  <c r="F455" i="2" s="1"/>
  <c r="L454" i="2" l="1"/>
  <c r="B446" i="3" s="1"/>
  <c r="G454" i="2"/>
  <c r="M454" i="2"/>
  <c r="C446" i="3" s="1"/>
  <c r="N453" i="2"/>
  <c r="D445" i="3" s="1"/>
  <c r="J453" i="2"/>
  <c r="E455" i="2"/>
  <c r="L455" i="2" s="1"/>
  <c r="B447" i="3" s="1"/>
  <c r="H456" i="2"/>
  <c r="I456" i="2"/>
  <c r="D456" i="2"/>
  <c r="F456" i="2" s="1"/>
  <c r="A457" i="2"/>
  <c r="C456" i="2"/>
  <c r="B456" i="2"/>
  <c r="A448" i="3" s="1"/>
  <c r="M455" i="2" l="1"/>
  <c r="C447" i="3" s="1"/>
  <c r="J454" i="2"/>
  <c r="N454" i="2"/>
  <c r="D446" i="3" s="1"/>
  <c r="G455" i="2"/>
  <c r="E456" i="2"/>
  <c r="I457" i="2"/>
  <c r="H457" i="2"/>
  <c r="A458" i="2"/>
  <c r="C457" i="2"/>
  <c r="B457" i="2"/>
  <c r="A449" i="3" s="1"/>
  <c r="D457" i="2"/>
  <c r="E457" i="2" s="1"/>
  <c r="M456" i="2" l="1"/>
  <c r="C448" i="3" s="1"/>
  <c r="N455" i="2"/>
  <c r="D447" i="3" s="1"/>
  <c r="J455" i="2"/>
  <c r="F457" i="2"/>
  <c r="M457" i="2" s="1"/>
  <c r="C449" i="3" s="1"/>
  <c r="G456" i="2"/>
  <c r="L456" i="2"/>
  <c r="B448" i="3" s="1"/>
  <c r="I458" i="2"/>
  <c r="H458" i="2"/>
  <c r="D458" i="2"/>
  <c r="E458" i="2" s="1"/>
  <c r="A459" i="2"/>
  <c r="C458" i="2"/>
  <c r="B458" i="2"/>
  <c r="A450" i="3" s="1"/>
  <c r="L457" i="2" l="1"/>
  <c r="B449" i="3" s="1"/>
  <c r="N456" i="2"/>
  <c r="D448" i="3" s="1"/>
  <c r="J456" i="2"/>
  <c r="G457" i="2"/>
  <c r="I459" i="2"/>
  <c r="H459" i="2"/>
  <c r="F458" i="2"/>
  <c r="A460" i="2"/>
  <c r="C459" i="2"/>
  <c r="B459" i="2"/>
  <c r="A451" i="3" s="1"/>
  <c r="D459" i="2"/>
  <c r="E459" i="2" s="1"/>
  <c r="L458" i="2" l="1"/>
  <c r="B450" i="3" s="1"/>
  <c r="N457" i="2"/>
  <c r="D449" i="3" s="1"/>
  <c r="J457" i="2"/>
  <c r="G458" i="2"/>
  <c r="M458" i="2"/>
  <c r="C450" i="3" s="1"/>
  <c r="F459" i="2"/>
  <c r="I460" i="2"/>
  <c r="H460" i="2"/>
  <c r="D460" i="2"/>
  <c r="E460" i="2" s="1"/>
  <c r="A461" i="2"/>
  <c r="C460" i="2"/>
  <c r="B460" i="2"/>
  <c r="A452" i="3" s="1"/>
  <c r="L459" i="2" l="1"/>
  <c r="B451" i="3" s="1"/>
  <c r="G459" i="2"/>
  <c r="M459" i="2"/>
  <c r="C451" i="3" s="1"/>
  <c r="J458" i="2"/>
  <c r="N458" i="2"/>
  <c r="D450" i="3" s="1"/>
  <c r="I461" i="2"/>
  <c r="H461" i="2"/>
  <c r="F460" i="2"/>
  <c r="A462" i="2"/>
  <c r="C461" i="2"/>
  <c r="B461" i="2"/>
  <c r="A453" i="3" s="1"/>
  <c r="D461" i="2"/>
  <c r="E461" i="2" s="1"/>
  <c r="L460" i="2" l="1"/>
  <c r="B452" i="3" s="1"/>
  <c r="G460" i="2"/>
  <c r="M460" i="2"/>
  <c r="C452" i="3" s="1"/>
  <c r="F461" i="2"/>
  <c r="J459" i="2"/>
  <c r="N459" i="2"/>
  <c r="D451" i="3" s="1"/>
  <c r="I462" i="2"/>
  <c r="H462" i="2"/>
  <c r="D462" i="2"/>
  <c r="E462" i="2" s="1"/>
  <c r="A463" i="2"/>
  <c r="C462" i="2"/>
  <c r="B462" i="2"/>
  <c r="A454" i="3" s="1"/>
  <c r="L461" i="2" l="1"/>
  <c r="B453" i="3" s="1"/>
  <c r="G461" i="2"/>
  <c r="M461" i="2"/>
  <c r="C453" i="3" s="1"/>
  <c r="J460" i="2"/>
  <c r="N460" i="2"/>
  <c r="D452" i="3" s="1"/>
  <c r="F462" i="2"/>
  <c r="I463" i="2"/>
  <c r="H463" i="2"/>
  <c r="A464" i="2"/>
  <c r="C463" i="2"/>
  <c r="B463" i="2"/>
  <c r="A455" i="3" s="1"/>
  <c r="D463" i="2"/>
  <c r="F463" i="2" s="1"/>
  <c r="L462" i="2" l="1"/>
  <c r="B454" i="3" s="1"/>
  <c r="G462" i="2"/>
  <c r="M462" i="2"/>
  <c r="C454" i="3" s="1"/>
  <c r="N461" i="2"/>
  <c r="D453" i="3" s="1"/>
  <c r="J461" i="2"/>
  <c r="E463" i="2"/>
  <c r="I464" i="2"/>
  <c r="H464" i="2"/>
  <c r="D464" i="2"/>
  <c r="E464" i="2" s="1"/>
  <c r="A465" i="2"/>
  <c r="C464" i="2"/>
  <c r="B464" i="2"/>
  <c r="A456" i="3" s="1"/>
  <c r="M463" i="2" l="1"/>
  <c r="C455" i="3" s="1"/>
  <c r="J462" i="2"/>
  <c r="N462" i="2"/>
  <c r="D454" i="3" s="1"/>
  <c r="G463" i="2"/>
  <c r="L463" i="2"/>
  <c r="B455" i="3" s="1"/>
  <c r="F464" i="2"/>
  <c r="I465" i="2"/>
  <c r="H465" i="2"/>
  <c r="A466" i="2"/>
  <c r="C465" i="2"/>
  <c r="B465" i="2"/>
  <c r="A457" i="3" s="1"/>
  <c r="D465" i="2"/>
  <c r="E465" i="2" s="1"/>
  <c r="L464" i="2" l="1"/>
  <c r="B456" i="3" s="1"/>
  <c r="L465" i="2"/>
  <c r="B457" i="3" s="1"/>
  <c r="F465" i="2"/>
  <c r="J463" i="2"/>
  <c r="N463" i="2"/>
  <c r="D455" i="3" s="1"/>
  <c r="G464" i="2"/>
  <c r="M464" i="2"/>
  <c r="C456" i="3" s="1"/>
  <c r="I466" i="2"/>
  <c r="H466" i="2"/>
  <c r="D466" i="2"/>
  <c r="E466" i="2" s="1"/>
  <c r="L466" i="2" s="1"/>
  <c r="B458" i="3" s="1"/>
  <c r="A467" i="2"/>
  <c r="C466" i="2"/>
  <c r="B466" i="2"/>
  <c r="A458" i="3" s="1"/>
  <c r="M465" i="2" l="1"/>
  <c r="C457" i="3" s="1"/>
  <c r="J464" i="2"/>
  <c r="N464" i="2"/>
  <c r="D456" i="3" s="1"/>
  <c r="G465" i="2"/>
  <c r="F466" i="2"/>
  <c r="I467" i="2"/>
  <c r="H467" i="2"/>
  <c r="A468" i="2"/>
  <c r="C467" i="2"/>
  <c r="B467" i="2"/>
  <c r="A459" i="3" s="1"/>
  <c r="D467" i="2"/>
  <c r="E467" i="2" s="1"/>
  <c r="L467" i="2" s="1"/>
  <c r="B459" i="3" s="1"/>
  <c r="J465" i="2" l="1"/>
  <c r="N465" i="2"/>
  <c r="D457" i="3" s="1"/>
  <c r="G466" i="2"/>
  <c r="M466" i="2"/>
  <c r="C458" i="3" s="1"/>
  <c r="F467" i="2"/>
  <c r="D468" i="2"/>
  <c r="E468" i="2" s="1"/>
  <c r="L468" i="2" s="1"/>
  <c r="B460" i="3" s="1"/>
  <c r="I468" i="2"/>
  <c r="H468" i="2"/>
  <c r="A469" i="2"/>
  <c r="C468" i="2"/>
  <c r="B468" i="2"/>
  <c r="A460" i="3" s="1"/>
  <c r="F468" i="2" l="1"/>
  <c r="G467" i="2"/>
  <c r="M467" i="2"/>
  <c r="C459" i="3" s="1"/>
  <c r="J466" i="2"/>
  <c r="N466" i="2"/>
  <c r="D458" i="3" s="1"/>
  <c r="G468" i="2"/>
  <c r="J468" i="2"/>
  <c r="I469" i="2"/>
  <c r="H469" i="2"/>
  <c r="A470" i="2"/>
  <c r="C469" i="2"/>
  <c r="B469" i="2"/>
  <c r="A461" i="3" s="1"/>
  <c r="D469" i="2"/>
  <c r="E469" i="2" s="1"/>
  <c r="L469" i="2" s="1"/>
  <c r="B461" i="3" s="1"/>
  <c r="F469" i="2" l="1"/>
  <c r="G469" i="2" s="1"/>
  <c r="M468" i="2"/>
  <c r="C460" i="3" s="1"/>
  <c r="J467" i="2"/>
  <c r="N467" i="2"/>
  <c r="D459" i="3" s="1"/>
  <c r="J469" i="2"/>
  <c r="I470" i="2"/>
  <c r="H470" i="2"/>
  <c r="E470" i="2"/>
  <c r="L470" i="2" s="1"/>
  <c r="B462" i="3" s="1"/>
  <c r="D470" i="2"/>
  <c r="F470" i="2" s="1"/>
  <c r="A471" i="2"/>
  <c r="C470" i="2"/>
  <c r="B470" i="2"/>
  <c r="A462" i="3" s="1"/>
  <c r="M469" i="2" l="1"/>
  <c r="C461" i="3" s="1"/>
  <c r="M470" i="2"/>
  <c r="C462" i="3" s="1"/>
  <c r="N468" i="2"/>
  <c r="D460" i="3" s="1"/>
  <c r="I471" i="2"/>
  <c r="H471" i="2"/>
  <c r="F471" i="2"/>
  <c r="M471" i="2" s="1"/>
  <c r="C463" i="3" s="1"/>
  <c r="E471" i="2"/>
  <c r="L471" i="2" s="1"/>
  <c r="B463" i="3" s="1"/>
  <c r="G470" i="2"/>
  <c r="A472" i="2"/>
  <c r="C471" i="2"/>
  <c r="B471" i="2"/>
  <c r="A463" i="3" s="1"/>
  <c r="D471" i="2"/>
  <c r="N469" i="2" l="1"/>
  <c r="D461" i="3" s="1"/>
  <c r="J470" i="2"/>
  <c r="N470" i="2"/>
  <c r="D462" i="3" s="1"/>
  <c r="H472" i="2"/>
  <c r="I472" i="2"/>
  <c r="G471" i="2"/>
  <c r="D472" i="2"/>
  <c r="E472" i="2" s="1"/>
  <c r="L472" i="2" s="1"/>
  <c r="B464" i="3" s="1"/>
  <c r="A473" i="2"/>
  <c r="C472" i="2"/>
  <c r="B472" i="2"/>
  <c r="A464" i="3" s="1"/>
  <c r="J471" i="2" l="1"/>
  <c r="N471" i="2"/>
  <c r="D463" i="3" s="1"/>
  <c r="F472" i="2"/>
  <c r="I473" i="2"/>
  <c r="H473" i="2"/>
  <c r="A474" i="2"/>
  <c r="C473" i="2"/>
  <c r="B473" i="2"/>
  <c r="A465" i="3" s="1"/>
  <c r="D473" i="2"/>
  <c r="E473" i="2" s="1"/>
  <c r="L473" i="2" s="1"/>
  <c r="B465" i="3" s="1"/>
  <c r="G472" i="2" l="1"/>
  <c r="M472" i="2"/>
  <c r="C464" i="3" s="1"/>
  <c r="F473" i="2"/>
  <c r="M473" i="2" s="1"/>
  <c r="C465" i="3" s="1"/>
  <c r="I474" i="2"/>
  <c r="H474" i="2"/>
  <c r="D474" i="2"/>
  <c r="F474" i="2" s="1"/>
  <c r="M474" i="2" s="1"/>
  <c r="C466" i="3" s="1"/>
  <c r="A475" i="2"/>
  <c r="C474" i="2"/>
  <c r="B474" i="2"/>
  <c r="A466" i="3" s="1"/>
  <c r="G473" i="2" l="1"/>
  <c r="J472" i="2"/>
  <c r="N472" i="2"/>
  <c r="D464" i="3" s="1"/>
  <c r="E474" i="2"/>
  <c r="I475" i="2"/>
  <c r="H475" i="2"/>
  <c r="A476" i="2"/>
  <c r="C475" i="2"/>
  <c r="B475" i="2"/>
  <c r="A467" i="3" s="1"/>
  <c r="D475" i="2"/>
  <c r="F475" i="2" s="1"/>
  <c r="M475" i="2" s="1"/>
  <c r="C467" i="3" s="1"/>
  <c r="G474" i="2" l="1"/>
  <c r="L474" i="2"/>
  <c r="B466" i="3" s="1"/>
  <c r="N473" i="2"/>
  <c r="D465" i="3" s="1"/>
  <c r="J473" i="2"/>
  <c r="E475" i="2"/>
  <c r="I476" i="2"/>
  <c r="H476" i="2"/>
  <c r="F476" i="2"/>
  <c r="M476" i="2" s="1"/>
  <c r="C468" i="3" s="1"/>
  <c r="D476" i="2"/>
  <c r="E476" i="2" s="1"/>
  <c r="A477" i="2"/>
  <c r="C476" i="2"/>
  <c r="B476" i="2"/>
  <c r="A468" i="3" s="1"/>
  <c r="G475" i="2" l="1"/>
  <c r="L475" i="2"/>
  <c r="B467" i="3" s="1"/>
  <c r="J474" i="2"/>
  <c r="N474" i="2"/>
  <c r="D466" i="3" s="1"/>
  <c r="G476" i="2"/>
  <c r="J476" i="2"/>
  <c r="I477" i="2"/>
  <c r="H477" i="2"/>
  <c r="A478" i="2"/>
  <c r="C477" i="2"/>
  <c r="B477" i="2"/>
  <c r="A469" i="3" s="1"/>
  <c r="D477" i="2"/>
  <c r="E477" i="2" s="1"/>
  <c r="F477" i="2" l="1"/>
  <c r="M477" i="2" s="1"/>
  <c r="C469" i="3" s="1"/>
  <c r="L476" i="2"/>
  <c r="B468" i="3" s="1"/>
  <c r="L477" i="2"/>
  <c r="B469" i="3" s="1"/>
  <c r="J475" i="2"/>
  <c r="N475" i="2"/>
  <c r="D467" i="3" s="1"/>
  <c r="N476" i="2"/>
  <c r="D468" i="3" s="1"/>
  <c r="G477" i="2"/>
  <c r="I478" i="2"/>
  <c r="H478" i="2"/>
  <c r="D478" i="2"/>
  <c r="E478" i="2" s="1"/>
  <c r="A479" i="2"/>
  <c r="C478" i="2"/>
  <c r="B478" i="2"/>
  <c r="A470" i="3" s="1"/>
  <c r="F478" i="2" l="1"/>
  <c r="M478" i="2" s="1"/>
  <c r="C470" i="3" s="1"/>
  <c r="J477" i="2"/>
  <c r="N477" i="2"/>
  <c r="D469" i="3" s="1"/>
  <c r="L478" i="2"/>
  <c r="B470" i="3" s="1"/>
  <c r="I479" i="2"/>
  <c r="H479" i="2"/>
  <c r="A480" i="2"/>
  <c r="C479" i="2"/>
  <c r="B479" i="2"/>
  <c r="A471" i="3" s="1"/>
  <c r="D479" i="2"/>
  <c r="E479" i="2" s="1"/>
  <c r="G478" i="2" l="1"/>
  <c r="J478" i="2" s="1"/>
  <c r="N478" i="2"/>
  <c r="D470" i="3" s="1"/>
  <c r="L479" i="2"/>
  <c r="B471" i="3" s="1"/>
  <c r="F479" i="2"/>
  <c r="M479" i="2" s="1"/>
  <c r="C471" i="3" s="1"/>
  <c r="H480" i="2"/>
  <c r="I480" i="2"/>
  <c r="D480" i="2"/>
  <c r="E480" i="2" s="1"/>
  <c r="L480" i="2" s="1"/>
  <c r="B472" i="3" s="1"/>
  <c r="A481" i="2"/>
  <c r="C480" i="2"/>
  <c r="B480" i="2"/>
  <c r="A472" i="3" s="1"/>
  <c r="G479" i="2" l="1"/>
  <c r="I481" i="2"/>
  <c r="H481" i="2"/>
  <c r="E481" i="2"/>
  <c r="L481" i="2" s="1"/>
  <c r="B473" i="3" s="1"/>
  <c r="F481" i="2"/>
  <c r="F480" i="2"/>
  <c r="A482" i="2"/>
  <c r="C481" i="2"/>
  <c r="B481" i="2"/>
  <c r="A473" i="3" s="1"/>
  <c r="D481" i="2"/>
  <c r="N479" i="2" l="1"/>
  <c r="D471" i="3" s="1"/>
  <c r="J479" i="2"/>
  <c r="G480" i="2"/>
  <c r="M480" i="2"/>
  <c r="C472" i="3" s="1"/>
  <c r="G481" i="2"/>
  <c r="I482" i="2"/>
  <c r="H482" i="2"/>
  <c r="J481" i="2"/>
  <c r="D482" i="2"/>
  <c r="E482" i="2" s="1"/>
  <c r="L482" i="2" s="1"/>
  <c r="B474" i="3" s="1"/>
  <c r="A483" i="2"/>
  <c r="C482" i="2"/>
  <c r="B482" i="2"/>
  <c r="A474" i="3" s="1"/>
  <c r="M481" i="2" l="1"/>
  <c r="C473" i="3" s="1"/>
  <c r="J480" i="2"/>
  <c r="N480" i="2"/>
  <c r="D472" i="3" s="1"/>
  <c r="N481" i="2"/>
  <c r="D473" i="3" s="1"/>
  <c r="F482" i="2"/>
  <c r="I483" i="2"/>
  <c r="H483" i="2"/>
  <c r="A484" i="2"/>
  <c r="C483" i="2"/>
  <c r="B483" i="2"/>
  <c r="A475" i="3" s="1"/>
  <c r="D483" i="2"/>
  <c r="F483" i="2" s="1"/>
  <c r="G482" i="2" l="1"/>
  <c r="M482" i="2"/>
  <c r="C474" i="3" s="1"/>
  <c r="E483" i="2"/>
  <c r="L483" i="2" s="1"/>
  <c r="B475" i="3" s="1"/>
  <c r="I484" i="2"/>
  <c r="H484" i="2"/>
  <c r="D484" i="2"/>
  <c r="E484" i="2" s="1"/>
  <c r="A485" i="2"/>
  <c r="C484" i="2"/>
  <c r="B484" i="2"/>
  <c r="A476" i="3" s="1"/>
  <c r="M483" i="2" l="1"/>
  <c r="C475" i="3" s="1"/>
  <c r="L484" i="2"/>
  <c r="B476" i="3" s="1"/>
  <c r="G483" i="2"/>
  <c r="F484" i="2"/>
  <c r="M484" i="2" s="1"/>
  <c r="C476" i="3" s="1"/>
  <c r="J482" i="2"/>
  <c r="N482" i="2"/>
  <c r="D474" i="3" s="1"/>
  <c r="I485" i="2"/>
  <c r="H485" i="2"/>
  <c r="A486" i="2"/>
  <c r="C485" i="2"/>
  <c r="B485" i="2"/>
  <c r="A477" i="3" s="1"/>
  <c r="D485" i="2"/>
  <c r="F485" i="2" s="1"/>
  <c r="M485" i="2" s="1"/>
  <c r="C477" i="3" s="1"/>
  <c r="E485" i="2" l="1"/>
  <c r="L485" i="2" s="1"/>
  <c r="B477" i="3" s="1"/>
  <c r="J483" i="2"/>
  <c r="N483" i="2"/>
  <c r="D475" i="3" s="1"/>
  <c r="G484" i="2"/>
  <c r="G485" i="2"/>
  <c r="I486" i="2"/>
  <c r="H486" i="2"/>
  <c r="E486" i="2"/>
  <c r="L486" i="2" s="1"/>
  <c r="B478" i="3" s="1"/>
  <c r="D486" i="2"/>
  <c r="F486" i="2" s="1"/>
  <c r="M486" i="2" s="1"/>
  <c r="C478" i="3" s="1"/>
  <c r="A487" i="2"/>
  <c r="C486" i="2"/>
  <c r="B486" i="2"/>
  <c r="A478" i="3" s="1"/>
  <c r="N484" i="2" l="1"/>
  <c r="D476" i="3" s="1"/>
  <c r="J484" i="2"/>
  <c r="J485" i="2"/>
  <c r="N485" i="2"/>
  <c r="D477" i="3" s="1"/>
  <c r="G486" i="2"/>
  <c r="I487" i="2"/>
  <c r="H487" i="2"/>
  <c r="A488" i="2"/>
  <c r="C487" i="2"/>
  <c r="B487" i="2"/>
  <c r="A479" i="3" s="1"/>
  <c r="D487" i="2"/>
  <c r="F487" i="2" s="1"/>
  <c r="M487" i="2" s="1"/>
  <c r="C479" i="3" s="1"/>
  <c r="J486" i="2" l="1"/>
  <c r="N486" i="2"/>
  <c r="D478" i="3" s="1"/>
  <c r="E487" i="2"/>
  <c r="L487" i="2" s="1"/>
  <c r="B479" i="3" s="1"/>
  <c r="H488" i="2"/>
  <c r="I488" i="2"/>
  <c r="D488" i="2"/>
  <c r="E488" i="2" s="1"/>
  <c r="L488" i="2" s="1"/>
  <c r="B480" i="3" s="1"/>
  <c r="A489" i="2"/>
  <c r="C488" i="2"/>
  <c r="B488" i="2"/>
  <c r="A480" i="3" s="1"/>
  <c r="G487" i="2" l="1"/>
  <c r="F488" i="2"/>
  <c r="I489" i="2"/>
  <c r="H489" i="2"/>
  <c r="E489" i="2"/>
  <c r="L489" i="2" s="1"/>
  <c r="B481" i="3" s="1"/>
  <c r="A490" i="2"/>
  <c r="C489" i="2"/>
  <c r="B489" i="2"/>
  <c r="A481" i="3" s="1"/>
  <c r="D489" i="2"/>
  <c r="F489" i="2" s="1"/>
  <c r="G488" i="2" l="1"/>
  <c r="M488" i="2"/>
  <c r="C480" i="3" s="1"/>
  <c r="N487" i="2"/>
  <c r="D479" i="3" s="1"/>
  <c r="J487" i="2"/>
  <c r="G489" i="2"/>
  <c r="I490" i="2"/>
  <c r="H490" i="2"/>
  <c r="J489" i="2"/>
  <c r="D490" i="2"/>
  <c r="F490" i="2" s="1"/>
  <c r="A491" i="2"/>
  <c r="C490" i="2"/>
  <c r="B490" i="2"/>
  <c r="A482" i="3" s="1"/>
  <c r="M489" i="2" l="1"/>
  <c r="C481" i="3" s="1"/>
  <c r="M490" i="2"/>
  <c r="C482" i="3" s="1"/>
  <c r="J488" i="2"/>
  <c r="N488" i="2"/>
  <c r="D480" i="3" s="1"/>
  <c r="E490" i="2"/>
  <c r="I491" i="2"/>
  <c r="H491" i="2"/>
  <c r="A492" i="2"/>
  <c r="C491" i="2"/>
  <c r="B491" i="2"/>
  <c r="A483" i="3" s="1"/>
  <c r="D491" i="2"/>
  <c r="E491" i="2" s="1"/>
  <c r="N489" i="2" l="1"/>
  <c r="D481" i="3" s="1"/>
  <c r="G490" i="2"/>
  <c r="L490" i="2"/>
  <c r="B482" i="3" s="1"/>
  <c r="F491" i="2"/>
  <c r="M491" i="2" s="1"/>
  <c r="C483" i="3" s="1"/>
  <c r="I492" i="2"/>
  <c r="H492" i="2"/>
  <c r="F492" i="2"/>
  <c r="M492" i="2" s="1"/>
  <c r="C484" i="3" s="1"/>
  <c r="D492" i="2"/>
  <c r="E492" i="2" s="1"/>
  <c r="A493" i="2"/>
  <c r="C492" i="2"/>
  <c r="B492" i="2"/>
  <c r="A484" i="3" s="1"/>
  <c r="L491" i="2" l="1"/>
  <c r="B483" i="3" s="1"/>
  <c r="G492" i="2"/>
  <c r="L492" i="2"/>
  <c r="B484" i="3" s="1"/>
  <c r="G491" i="2"/>
  <c r="J490" i="2"/>
  <c r="N490" i="2"/>
  <c r="D482" i="3" s="1"/>
  <c r="I493" i="2"/>
  <c r="H493" i="2"/>
  <c r="J492" i="2"/>
  <c r="A494" i="2"/>
  <c r="C493" i="2"/>
  <c r="B493" i="2"/>
  <c r="A485" i="3" s="1"/>
  <c r="D493" i="2"/>
  <c r="E493" i="2" s="1"/>
  <c r="L493" i="2" s="1"/>
  <c r="B485" i="3" s="1"/>
  <c r="F493" i="2" l="1"/>
  <c r="G493" i="2" s="1"/>
  <c r="N491" i="2"/>
  <c r="D483" i="3" s="1"/>
  <c r="J491" i="2"/>
  <c r="N492" i="2"/>
  <c r="D484" i="3" s="1"/>
  <c r="I494" i="2"/>
  <c r="H494" i="2"/>
  <c r="J493" i="2"/>
  <c r="D494" i="2"/>
  <c r="E494" i="2" s="1"/>
  <c r="L494" i="2" s="1"/>
  <c r="B486" i="3" s="1"/>
  <c r="A495" i="2"/>
  <c r="C494" i="2"/>
  <c r="B494" i="2"/>
  <c r="A486" i="3" s="1"/>
  <c r="M493" i="2" l="1"/>
  <c r="C485" i="3" s="1"/>
  <c r="N493" i="2"/>
  <c r="D485" i="3" s="1"/>
  <c r="F494" i="2"/>
  <c r="I495" i="2"/>
  <c r="H495" i="2"/>
  <c r="E495" i="2"/>
  <c r="L495" i="2" s="1"/>
  <c r="B487" i="3" s="1"/>
  <c r="F495" i="2"/>
  <c r="G495" i="2" s="1"/>
  <c r="A496" i="2"/>
  <c r="C495" i="2"/>
  <c r="B495" i="2"/>
  <c r="A487" i="3" s="1"/>
  <c r="D495" i="2"/>
  <c r="G494" i="2" l="1"/>
  <c r="M494" i="2"/>
  <c r="C486" i="3" s="1"/>
  <c r="J495" i="2"/>
  <c r="I496" i="2"/>
  <c r="H496" i="2"/>
  <c r="D496" i="2"/>
  <c r="E496" i="2" s="1"/>
  <c r="L496" i="2" s="1"/>
  <c r="B488" i="3" s="1"/>
  <c r="A497" i="2"/>
  <c r="C496" i="2"/>
  <c r="B496" i="2"/>
  <c r="A488" i="3" s="1"/>
  <c r="M495" i="2" l="1"/>
  <c r="C487" i="3" s="1"/>
  <c r="F496" i="2"/>
  <c r="M496" i="2" s="1"/>
  <c r="C488" i="3" s="1"/>
  <c r="J494" i="2"/>
  <c r="N494" i="2"/>
  <c r="D486" i="3" s="1"/>
  <c r="I497" i="2"/>
  <c r="H497" i="2"/>
  <c r="A498" i="2"/>
  <c r="C497" i="2"/>
  <c r="B497" i="2"/>
  <c r="A489" i="3" s="1"/>
  <c r="D497" i="2"/>
  <c r="E497" i="2" s="1"/>
  <c r="L497" i="2" s="1"/>
  <c r="B489" i="3" s="1"/>
  <c r="N495" i="2" l="1"/>
  <c r="D487" i="3" s="1"/>
  <c r="F497" i="2"/>
  <c r="M497" i="2" s="1"/>
  <c r="C489" i="3" s="1"/>
  <c r="G496" i="2"/>
  <c r="I498" i="2"/>
  <c r="H498" i="2"/>
  <c r="D498" i="2"/>
  <c r="E498" i="2" s="1"/>
  <c r="L498" i="2" s="1"/>
  <c r="B490" i="3" s="1"/>
  <c r="A499" i="2"/>
  <c r="C498" i="2"/>
  <c r="B498" i="2"/>
  <c r="A490" i="3" s="1"/>
  <c r="G497" i="2" l="1"/>
  <c r="J497" i="2" s="1"/>
  <c r="N496" i="2"/>
  <c r="D488" i="3" s="1"/>
  <c r="J496" i="2"/>
  <c r="F498" i="2"/>
  <c r="I499" i="2"/>
  <c r="H499" i="2"/>
  <c r="A500" i="2"/>
  <c r="C499" i="2"/>
  <c r="B499" i="2"/>
  <c r="A491" i="3" s="1"/>
  <c r="D499" i="2"/>
  <c r="E499" i="2" s="1"/>
  <c r="L499" i="2" s="1"/>
  <c r="B491" i="3" s="1"/>
  <c r="N497" i="2" l="1"/>
  <c r="D489" i="3" s="1"/>
  <c r="F499" i="2"/>
  <c r="M499" i="2" s="1"/>
  <c r="C491" i="3" s="1"/>
  <c r="G498" i="2"/>
  <c r="M498" i="2"/>
  <c r="C490" i="3" s="1"/>
  <c r="I500" i="2"/>
  <c r="H500" i="2"/>
  <c r="D500" i="2"/>
  <c r="F500" i="2" s="1"/>
  <c r="M500" i="2" s="1"/>
  <c r="C492" i="3" s="1"/>
  <c r="A501" i="2"/>
  <c r="C500" i="2"/>
  <c r="B500" i="2"/>
  <c r="A492" i="3" s="1"/>
  <c r="J498" i="2" l="1"/>
  <c r="N498" i="2"/>
  <c r="D490" i="3" s="1"/>
  <c r="G499" i="2"/>
  <c r="I501" i="2"/>
  <c r="H501" i="2"/>
  <c r="E500" i="2"/>
  <c r="A502" i="2"/>
  <c r="C501" i="2"/>
  <c r="B501" i="2"/>
  <c r="A493" i="3" s="1"/>
  <c r="D501" i="2"/>
  <c r="F501" i="2" s="1"/>
  <c r="M501" i="2" s="1"/>
  <c r="C493" i="3" s="1"/>
  <c r="N499" i="2" l="1"/>
  <c r="D491" i="3" s="1"/>
  <c r="J499" i="2"/>
  <c r="G500" i="2"/>
  <c r="L500" i="2"/>
  <c r="B492" i="3" s="1"/>
  <c r="E501" i="2"/>
  <c r="I502" i="2"/>
  <c r="H502" i="2"/>
  <c r="D502" i="2"/>
  <c r="F502" i="2" s="1"/>
  <c r="M502" i="2" s="1"/>
  <c r="C494" i="3" s="1"/>
  <c r="A503" i="2"/>
  <c r="C502" i="2"/>
  <c r="B502" i="2"/>
  <c r="A494" i="3" s="1"/>
  <c r="G501" i="2" l="1"/>
  <c r="L501" i="2"/>
  <c r="B493" i="3" s="1"/>
  <c r="E502" i="2"/>
  <c r="L502" i="2" s="1"/>
  <c r="B494" i="3" s="1"/>
  <c r="J500" i="2"/>
  <c r="N500" i="2"/>
  <c r="D492" i="3" s="1"/>
  <c r="I503" i="2"/>
  <c r="H503" i="2"/>
  <c r="E503" i="2"/>
  <c r="L503" i="2" s="1"/>
  <c r="B495" i="3" s="1"/>
  <c r="A504" i="2"/>
  <c r="C503" i="2"/>
  <c r="B503" i="2"/>
  <c r="A495" i="3" s="1"/>
  <c r="D503" i="2"/>
  <c r="F503" i="2" s="1"/>
  <c r="M503" i="2" s="1"/>
  <c r="C495" i="3" s="1"/>
  <c r="G502" i="2" l="1"/>
  <c r="J501" i="2"/>
  <c r="N501" i="2"/>
  <c r="D493" i="3" s="1"/>
  <c r="G503" i="2"/>
  <c r="J503" i="2"/>
  <c r="H504" i="2"/>
  <c r="I504" i="2"/>
  <c r="D504" i="2"/>
  <c r="E504" i="2" s="1"/>
  <c r="A505" i="2"/>
  <c r="C504" i="2"/>
  <c r="B504" i="2"/>
  <c r="A496" i="3" s="1"/>
  <c r="L504" i="2" l="1"/>
  <c r="B496" i="3" s="1"/>
  <c r="N502" i="2"/>
  <c r="D494" i="3" s="1"/>
  <c r="J502" i="2"/>
  <c r="F504" i="2"/>
  <c r="M504" i="2" s="1"/>
  <c r="C496" i="3" s="1"/>
  <c r="I505" i="2"/>
  <c r="H505" i="2"/>
  <c r="F505" i="2"/>
  <c r="M505" i="2" s="1"/>
  <c r="C497" i="3" s="1"/>
  <c r="E505" i="2"/>
  <c r="G505" i="2" s="1"/>
  <c r="A506" i="2"/>
  <c r="C505" i="2"/>
  <c r="B505" i="2"/>
  <c r="A497" i="3" s="1"/>
  <c r="D505" i="2"/>
  <c r="N503" i="2" l="1"/>
  <c r="D495" i="3" s="1"/>
  <c r="L505" i="2"/>
  <c r="B497" i="3" s="1"/>
  <c r="G504" i="2"/>
  <c r="J505" i="2"/>
  <c r="I506" i="2"/>
  <c r="H506" i="2"/>
  <c r="D506" i="2"/>
  <c r="F506" i="2" s="1"/>
  <c r="M506" i="2" s="1"/>
  <c r="C498" i="3" s="1"/>
  <c r="A507" i="2"/>
  <c r="C506" i="2"/>
  <c r="B506" i="2"/>
  <c r="A498" i="3" s="1"/>
  <c r="N504" i="2" l="1"/>
  <c r="D496" i="3" s="1"/>
  <c r="J504" i="2"/>
  <c r="E506" i="2"/>
  <c r="I507" i="2"/>
  <c r="H507" i="2"/>
  <c r="A508" i="2"/>
  <c r="C507" i="2"/>
  <c r="B507" i="2"/>
  <c r="A499" i="3" s="1"/>
  <c r="D507" i="2"/>
  <c r="E507" i="2" s="1"/>
  <c r="N505" i="2" l="1"/>
  <c r="D497" i="3" s="1"/>
  <c r="G506" i="2"/>
  <c r="L506" i="2"/>
  <c r="B498" i="3" s="1"/>
  <c r="F507" i="2"/>
  <c r="M507" i="2" s="1"/>
  <c r="C499" i="3" s="1"/>
  <c r="I508" i="2"/>
  <c r="H508" i="2"/>
  <c r="D508" i="2"/>
  <c r="E508" i="2" s="1"/>
  <c r="A509" i="2"/>
  <c r="C508" i="2"/>
  <c r="B508" i="2"/>
  <c r="A500" i="3" s="1"/>
  <c r="L507" i="2" l="1"/>
  <c r="B499" i="3" s="1"/>
  <c r="N506" i="2"/>
  <c r="D498" i="3" s="1"/>
  <c r="J506" i="2"/>
  <c r="G507" i="2"/>
  <c r="I509" i="2"/>
  <c r="H509" i="2"/>
  <c r="F508" i="2"/>
  <c r="A510" i="2"/>
  <c r="C509" i="2"/>
  <c r="B509" i="2"/>
  <c r="A501" i="3" s="1"/>
  <c r="D509" i="2"/>
  <c r="E509" i="2" s="1"/>
  <c r="L509" i="2" l="1"/>
  <c r="B501" i="3" s="1"/>
  <c r="L508" i="2"/>
  <c r="B500" i="3" s="1"/>
  <c r="N507" i="2"/>
  <c r="D499" i="3" s="1"/>
  <c r="J507" i="2"/>
  <c r="G508" i="2"/>
  <c r="M508" i="2"/>
  <c r="C500" i="3" s="1"/>
  <c r="F509" i="2"/>
  <c r="M509" i="2" s="1"/>
  <c r="C501" i="3" s="1"/>
  <c r="I510" i="2"/>
  <c r="H510" i="2"/>
  <c r="D510" i="2"/>
  <c r="E510" i="2" s="1"/>
  <c r="L510" i="2" s="1"/>
  <c r="B502" i="3" s="1"/>
  <c r="A511" i="2"/>
  <c r="C510" i="2"/>
  <c r="B510" i="2"/>
  <c r="A502" i="3" s="1"/>
  <c r="J508" i="2" l="1"/>
  <c r="N508" i="2"/>
  <c r="D500" i="3" s="1"/>
  <c r="F510" i="2"/>
  <c r="M510" i="2" s="1"/>
  <c r="C502" i="3" s="1"/>
  <c r="G509" i="2"/>
  <c r="I511" i="2"/>
  <c r="H511" i="2"/>
  <c r="E511" i="2"/>
  <c r="L511" i="2" s="1"/>
  <c r="B503" i="3" s="1"/>
  <c r="F511" i="2"/>
  <c r="M511" i="2" s="1"/>
  <c r="C503" i="3" s="1"/>
  <c r="A512" i="2"/>
  <c r="C511" i="2"/>
  <c r="B511" i="2"/>
  <c r="A503" i="3" s="1"/>
  <c r="D511" i="2"/>
  <c r="N509" i="2" l="1"/>
  <c r="D501" i="3" s="1"/>
  <c r="J509" i="2"/>
  <c r="G510" i="2"/>
  <c r="H512" i="2"/>
  <c r="I512" i="2"/>
  <c r="G511" i="2"/>
  <c r="D512" i="2"/>
  <c r="E512" i="2" s="1"/>
  <c r="L512" i="2" s="1"/>
  <c r="B504" i="3" s="1"/>
  <c r="A513" i="2"/>
  <c r="C512" i="2"/>
  <c r="B512" i="2"/>
  <c r="A504" i="3" s="1"/>
  <c r="N510" i="2" l="1"/>
  <c r="D502" i="3" s="1"/>
  <c r="J510" i="2"/>
  <c r="J511" i="2"/>
  <c r="N511" i="2"/>
  <c r="D503" i="3" s="1"/>
  <c r="F512" i="2"/>
  <c r="I513" i="2"/>
  <c r="H513" i="2"/>
  <c r="A514" i="2"/>
  <c r="C513" i="2"/>
  <c r="B513" i="2"/>
  <c r="A505" i="3" s="1"/>
  <c r="D513" i="2"/>
  <c r="F513" i="2" s="1"/>
  <c r="G512" i="2" l="1"/>
  <c r="M512" i="2"/>
  <c r="C504" i="3" s="1"/>
  <c r="E513" i="2"/>
  <c r="D514" i="2"/>
  <c r="E514" i="2" s="1"/>
  <c r="I514" i="2"/>
  <c r="H514" i="2"/>
  <c r="A515" i="2"/>
  <c r="C514" i="2"/>
  <c r="B514" i="2"/>
  <c r="A506" i="3" s="1"/>
  <c r="M513" i="2" l="1"/>
  <c r="C505" i="3" s="1"/>
  <c r="F514" i="2"/>
  <c r="M514" i="2" s="1"/>
  <c r="C506" i="3" s="1"/>
  <c r="G513" i="2"/>
  <c r="L513" i="2"/>
  <c r="B505" i="3" s="1"/>
  <c r="J512" i="2"/>
  <c r="N512" i="2"/>
  <c r="D504" i="3" s="1"/>
  <c r="I515" i="2"/>
  <c r="H515" i="2"/>
  <c r="A516" i="2"/>
  <c r="C515" i="2"/>
  <c r="B515" i="2"/>
  <c r="A507" i="3" s="1"/>
  <c r="D515" i="2"/>
  <c r="F515" i="2" s="1"/>
  <c r="M515" i="2" s="1"/>
  <c r="C507" i="3" s="1"/>
  <c r="E515" i="2" l="1"/>
  <c r="G515" i="2" s="1"/>
  <c r="L514" i="2"/>
  <c r="B506" i="3" s="1"/>
  <c r="J513" i="2"/>
  <c r="N513" i="2"/>
  <c r="D505" i="3" s="1"/>
  <c r="G514" i="2"/>
  <c r="J515" i="2"/>
  <c r="I516" i="2"/>
  <c r="H516" i="2"/>
  <c r="D516" i="2"/>
  <c r="F516" i="2" s="1"/>
  <c r="M516" i="2" s="1"/>
  <c r="C508" i="3" s="1"/>
  <c r="A517" i="2"/>
  <c r="C516" i="2"/>
  <c r="B516" i="2"/>
  <c r="A508" i="3" s="1"/>
  <c r="L515" i="2" l="1"/>
  <c r="B507" i="3" s="1"/>
  <c r="N514" i="2"/>
  <c r="D506" i="3" s="1"/>
  <c r="J514" i="2"/>
  <c r="E516" i="2"/>
  <c r="L516" i="2" s="1"/>
  <c r="B508" i="3" s="1"/>
  <c r="I517" i="2"/>
  <c r="H517" i="2"/>
  <c r="A518" i="2"/>
  <c r="C517" i="2"/>
  <c r="B517" i="2"/>
  <c r="A509" i="3" s="1"/>
  <c r="D517" i="2"/>
  <c r="F517" i="2" s="1"/>
  <c r="M517" i="2" s="1"/>
  <c r="C509" i="3" s="1"/>
  <c r="G516" i="2" l="1"/>
  <c r="N515" i="2"/>
  <c r="D507" i="3" s="1"/>
  <c r="J516" i="2"/>
  <c r="E517" i="2"/>
  <c r="L517" i="2" s="1"/>
  <c r="B509" i="3" s="1"/>
  <c r="I518" i="2"/>
  <c r="H518" i="2"/>
  <c r="D518" i="2"/>
  <c r="E518" i="2" s="1"/>
  <c r="L518" i="2" s="1"/>
  <c r="B510" i="3" s="1"/>
  <c r="A519" i="2"/>
  <c r="C518" i="2"/>
  <c r="B518" i="2"/>
  <c r="A510" i="3" s="1"/>
  <c r="N516" i="2" l="1"/>
  <c r="D508" i="3" s="1"/>
  <c r="G517" i="2"/>
  <c r="F518" i="2"/>
  <c r="I519" i="2"/>
  <c r="H519" i="2"/>
  <c r="F519" i="2"/>
  <c r="A520" i="2"/>
  <c r="C519" i="2"/>
  <c r="B519" i="2"/>
  <c r="A511" i="3" s="1"/>
  <c r="D519" i="2"/>
  <c r="E519" i="2" s="1"/>
  <c r="G519" i="2" l="1"/>
  <c r="L519" i="2"/>
  <c r="B511" i="3" s="1"/>
  <c r="G518" i="2"/>
  <c r="M518" i="2"/>
  <c r="C510" i="3" s="1"/>
  <c r="N517" i="2"/>
  <c r="D509" i="3" s="1"/>
  <c r="J517" i="2"/>
  <c r="H520" i="2"/>
  <c r="I520" i="2"/>
  <c r="J519" i="2"/>
  <c r="D520" i="2"/>
  <c r="E520" i="2" s="1"/>
  <c r="L520" i="2" s="1"/>
  <c r="B512" i="3" s="1"/>
  <c r="A521" i="2"/>
  <c r="C520" i="2"/>
  <c r="B520" i="2"/>
  <c r="A512" i="3" s="1"/>
  <c r="M519" i="2" l="1"/>
  <c r="C511" i="3" s="1"/>
  <c r="J518" i="2"/>
  <c r="N518" i="2"/>
  <c r="D510" i="3" s="1"/>
  <c r="F520" i="2"/>
  <c r="I521" i="2"/>
  <c r="H521" i="2"/>
  <c r="A522" i="2"/>
  <c r="C521" i="2"/>
  <c r="B521" i="2"/>
  <c r="A513" i="3" s="1"/>
  <c r="D521" i="2"/>
  <c r="E521" i="2" s="1"/>
  <c r="L521" i="2" s="1"/>
  <c r="B513" i="3" s="1"/>
  <c r="N519" i="2" l="1"/>
  <c r="D511" i="3" s="1"/>
  <c r="G520" i="2"/>
  <c r="M520" i="2"/>
  <c r="C512" i="3" s="1"/>
  <c r="F521" i="2"/>
  <c r="M521" i="2" s="1"/>
  <c r="C513" i="3" s="1"/>
  <c r="I522" i="2"/>
  <c r="H522" i="2"/>
  <c r="D522" i="2"/>
  <c r="E522" i="2" s="1"/>
  <c r="A523" i="2"/>
  <c r="C522" i="2"/>
  <c r="B522" i="2"/>
  <c r="A514" i="3" s="1"/>
  <c r="F522" i="2" l="1"/>
  <c r="M522" i="2" s="1"/>
  <c r="C514" i="3" s="1"/>
  <c r="L522" i="2"/>
  <c r="B514" i="3" s="1"/>
  <c r="G521" i="2"/>
  <c r="J520" i="2"/>
  <c r="N520" i="2"/>
  <c r="D512" i="3" s="1"/>
  <c r="I523" i="2"/>
  <c r="H523" i="2"/>
  <c r="A524" i="2"/>
  <c r="C523" i="2"/>
  <c r="B523" i="2"/>
  <c r="A515" i="3" s="1"/>
  <c r="D523" i="2"/>
  <c r="F523" i="2" s="1"/>
  <c r="M523" i="2" s="1"/>
  <c r="C515" i="3" s="1"/>
  <c r="E523" i="2" l="1"/>
  <c r="G523" i="2" s="1"/>
  <c r="G522" i="2"/>
  <c r="J522" i="2" s="1"/>
  <c r="N521" i="2"/>
  <c r="D513" i="3" s="1"/>
  <c r="J521" i="2"/>
  <c r="J523" i="2"/>
  <c r="I524" i="2"/>
  <c r="H524" i="2"/>
  <c r="D524" i="2"/>
  <c r="E524" i="2" s="1"/>
  <c r="A525" i="2"/>
  <c r="C524" i="2"/>
  <c r="B524" i="2"/>
  <c r="A516" i="3" s="1"/>
  <c r="L523" i="2" l="1"/>
  <c r="B515" i="3" s="1"/>
  <c r="N522" i="2"/>
  <c r="D514" i="3" s="1"/>
  <c r="F524" i="2"/>
  <c r="M524" i="2" s="1"/>
  <c r="C516" i="3" s="1"/>
  <c r="L524" i="2"/>
  <c r="B516" i="3" s="1"/>
  <c r="I525" i="2"/>
  <c r="H525" i="2"/>
  <c r="F525" i="2"/>
  <c r="M525" i="2" s="1"/>
  <c r="C517" i="3" s="1"/>
  <c r="A526" i="2"/>
  <c r="C525" i="2"/>
  <c r="B525" i="2"/>
  <c r="A517" i="3" s="1"/>
  <c r="D525" i="2"/>
  <c r="E525" i="2" s="1"/>
  <c r="L525" i="2" s="1"/>
  <c r="B517" i="3" s="1"/>
  <c r="N523" i="2" l="1"/>
  <c r="D515" i="3" s="1"/>
  <c r="G525" i="2"/>
  <c r="G524" i="2"/>
  <c r="J525" i="2"/>
  <c r="I526" i="2"/>
  <c r="H526" i="2"/>
  <c r="D526" i="2"/>
  <c r="F526" i="2" s="1"/>
  <c r="M526" i="2" s="1"/>
  <c r="C518" i="3" s="1"/>
  <c r="A527" i="2"/>
  <c r="C526" i="2"/>
  <c r="B526" i="2"/>
  <c r="A518" i="3" s="1"/>
  <c r="N524" i="2" l="1"/>
  <c r="D516" i="3" s="1"/>
  <c r="J524" i="2"/>
  <c r="N525" i="2"/>
  <c r="D517" i="3" s="1"/>
  <c r="E526" i="2"/>
  <c r="L526" i="2" s="1"/>
  <c r="B518" i="3" s="1"/>
  <c r="I527" i="2"/>
  <c r="H527" i="2"/>
  <c r="F527" i="2"/>
  <c r="M527" i="2" s="1"/>
  <c r="C519" i="3" s="1"/>
  <c r="E527" i="2"/>
  <c r="G527" i="2" s="1"/>
  <c r="A528" i="2"/>
  <c r="C527" i="2"/>
  <c r="B527" i="2"/>
  <c r="A519" i="3" s="1"/>
  <c r="D527" i="2"/>
  <c r="L527" i="2" l="1"/>
  <c r="B519" i="3" s="1"/>
  <c r="G526" i="2"/>
  <c r="D528" i="2"/>
  <c r="E528" i="2" s="1"/>
  <c r="L528" i="2" s="1"/>
  <c r="B520" i="3" s="1"/>
  <c r="J527" i="2"/>
  <c r="I528" i="2"/>
  <c r="H528" i="2"/>
  <c r="A529" i="2"/>
  <c r="C528" i="2"/>
  <c r="B528" i="2"/>
  <c r="A520" i="3" s="1"/>
  <c r="N526" i="2" l="1"/>
  <c r="D518" i="3" s="1"/>
  <c r="J526" i="2"/>
  <c r="F528" i="2"/>
  <c r="M528" i="2" s="1"/>
  <c r="C520" i="3" s="1"/>
  <c r="I529" i="2"/>
  <c r="H529" i="2"/>
  <c r="A530" i="2"/>
  <c r="C529" i="2"/>
  <c r="B529" i="2"/>
  <c r="A521" i="3" s="1"/>
  <c r="D529" i="2"/>
  <c r="E529" i="2" s="1"/>
  <c r="L529" i="2" s="1"/>
  <c r="B521" i="3" s="1"/>
  <c r="N527" i="2" l="1"/>
  <c r="D519" i="3" s="1"/>
  <c r="G528" i="2"/>
  <c r="F529" i="2"/>
  <c r="M529" i="2" s="1"/>
  <c r="C521" i="3" s="1"/>
  <c r="I530" i="2"/>
  <c r="H530" i="2"/>
  <c r="D530" i="2"/>
  <c r="F530" i="2" s="1"/>
  <c r="M530" i="2" s="1"/>
  <c r="C522" i="3" s="1"/>
  <c r="A531" i="2"/>
  <c r="C530" i="2"/>
  <c r="B530" i="2"/>
  <c r="A522" i="3" s="1"/>
  <c r="G529" i="2" l="1"/>
  <c r="N528" i="2"/>
  <c r="D520" i="3" s="1"/>
  <c r="J528" i="2"/>
  <c r="I531" i="2"/>
  <c r="H531" i="2"/>
  <c r="E530" i="2"/>
  <c r="A532" i="2"/>
  <c r="C531" i="2"/>
  <c r="B531" i="2"/>
  <c r="A523" i="3" s="1"/>
  <c r="D531" i="2"/>
  <c r="F531" i="2" s="1"/>
  <c r="M531" i="2" s="1"/>
  <c r="C523" i="3" s="1"/>
  <c r="G530" i="2" l="1"/>
  <c r="L530" i="2"/>
  <c r="B522" i="3" s="1"/>
  <c r="N529" i="2"/>
  <c r="D521" i="3" s="1"/>
  <c r="J529" i="2"/>
  <c r="I532" i="2"/>
  <c r="H532" i="2"/>
  <c r="E531" i="2"/>
  <c r="D532" i="2"/>
  <c r="E532" i="2" s="1"/>
  <c r="A533" i="2"/>
  <c r="C532" i="2"/>
  <c r="B532" i="2"/>
  <c r="A524" i="3" s="1"/>
  <c r="J530" i="2" l="1"/>
  <c r="N530" i="2"/>
  <c r="D522" i="3" s="1"/>
  <c r="G531" i="2"/>
  <c r="L531" i="2"/>
  <c r="B523" i="3" s="1"/>
  <c r="F532" i="2"/>
  <c r="I533" i="2"/>
  <c r="H533" i="2"/>
  <c r="A534" i="2"/>
  <c r="C533" i="2"/>
  <c r="B533" i="2"/>
  <c r="A525" i="3" s="1"/>
  <c r="D533" i="2"/>
  <c r="E533" i="2" s="1"/>
  <c r="L532" i="2" l="1"/>
  <c r="B524" i="3" s="1"/>
  <c r="L533" i="2"/>
  <c r="B525" i="3" s="1"/>
  <c r="F533" i="2"/>
  <c r="J531" i="2"/>
  <c r="N531" i="2"/>
  <c r="D523" i="3" s="1"/>
  <c r="G532" i="2"/>
  <c r="M532" i="2"/>
  <c r="C524" i="3" s="1"/>
  <c r="I534" i="2"/>
  <c r="H534" i="2"/>
  <c r="D534" i="2"/>
  <c r="E534" i="2" s="1"/>
  <c r="L534" i="2" s="1"/>
  <c r="B526" i="3" s="1"/>
  <c r="A535" i="2"/>
  <c r="C534" i="2"/>
  <c r="B534" i="2"/>
  <c r="A526" i="3" s="1"/>
  <c r="M533" i="2" l="1"/>
  <c r="C525" i="3" s="1"/>
  <c r="J532" i="2"/>
  <c r="N532" i="2"/>
  <c r="D524" i="3" s="1"/>
  <c r="G533" i="2"/>
  <c r="F534" i="2"/>
  <c r="I535" i="2"/>
  <c r="H535" i="2"/>
  <c r="A536" i="2"/>
  <c r="C535" i="2"/>
  <c r="B535" i="2"/>
  <c r="A527" i="3" s="1"/>
  <c r="D535" i="2"/>
  <c r="F535" i="2" s="1"/>
  <c r="G534" i="2" l="1"/>
  <c r="M534" i="2"/>
  <c r="C526" i="3" s="1"/>
  <c r="J533" i="2"/>
  <c r="N533" i="2"/>
  <c r="D525" i="3" s="1"/>
  <c r="E535" i="2"/>
  <c r="L535" i="2" s="1"/>
  <c r="B527" i="3" s="1"/>
  <c r="D536" i="2"/>
  <c r="E536" i="2" s="1"/>
  <c r="H536" i="2"/>
  <c r="I536" i="2"/>
  <c r="A537" i="2"/>
  <c r="C536" i="2"/>
  <c r="B536" i="2"/>
  <c r="A528" i="3" s="1"/>
  <c r="F536" i="2" l="1"/>
  <c r="M536" i="2" s="1"/>
  <c r="C528" i="3" s="1"/>
  <c r="M535" i="2"/>
  <c r="C527" i="3" s="1"/>
  <c r="L536" i="2"/>
  <c r="B528" i="3" s="1"/>
  <c r="G535" i="2"/>
  <c r="J534" i="2"/>
  <c r="N534" i="2"/>
  <c r="D526" i="3" s="1"/>
  <c r="I537" i="2"/>
  <c r="H537" i="2"/>
  <c r="A538" i="2"/>
  <c r="C537" i="2"/>
  <c r="B537" i="2"/>
  <c r="A529" i="3" s="1"/>
  <c r="D537" i="2"/>
  <c r="E537" i="2" s="1"/>
  <c r="L537" i="2" s="1"/>
  <c r="B529" i="3" s="1"/>
  <c r="F537" i="2" l="1"/>
  <c r="M537" i="2" s="1"/>
  <c r="C529" i="3" s="1"/>
  <c r="G536" i="2"/>
  <c r="J536" i="2" s="1"/>
  <c r="N535" i="2"/>
  <c r="D527" i="3" s="1"/>
  <c r="J535" i="2"/>
  <c r="G537" i="2"/>
  <c r="I538" i="2"/>
  <c r="H538" i="2"/>
  <c r="D538" i="2"/>
  <c r="F538" i="2" s="1"/>
  <c r="M538" i="2" s="1"/>
  <c r="C530" i="3" s="1"/>
  <c r="A539" i="2"/>
  <c r="C538" i="2"/>
  <c r="B538" i="2"/>
  <c r="A530" i="3" s="1"/>
  <c r="N536" i="2" l="1"/>
  <c r="D528" i="3" s="1"/>
  <c r="J537" i="2"/>
  <c r="E538" i="2"/>
  <c r="L538" i="2" s="1"/>
  <c r="B530" i="3" s="1"/>
  <c r="I539" i="2"/>
  <c r="H539" i="2"/>
  <c r="A540" i="2"/>
  <c r="C539" i="2"/>
  <c r="B539" i="2"/>
  <c r="A531" i="3" s="1"/>
  <c r="D539" i="2"/>
  <c r="E539" i="2" s="1"/>
  <c r="L539" i="2" l="1"/>
  <c r="B531" i="3" s="1"/>
  <c r="N537" i="2"/>
  <c r="D529" i="3" s="1"/>
  <c r="G538" i="2"/>
  <c r="F539" i="2"/>
  <c r="M539" i="2" s="1"/>
  <c r="C531" i="3" s="1"/>
  <c r="I540" i="2"/>
  <c r="H540" i="2"/>
  <c r="F540" i="2"/>
  <c r="D540" i="2"/>
  <c r="E540" i="2" s="1"/>
  <c r="G540" i="2" s="1"/>
  <c r="A541" i="2"/>
  <c r="C540" i="2"/>
  <c r="B540" i="2"/>
  <c r="A532" i="3" s="1"/>
  <c r="G539" i="2" l="1"/>
  <c r="J539" i="2" s="1"/>
  <c r="M540" i="2"/>
  <c r="C532" i="3" s="1"/>
  <c r="L540" i="2"/>
  <c r="B532" i="3" s="1"/>
  <c r="N538" i="2"/>
  <c r="D530" i="3" s="1"/>
  <c r="J538" i="2"/>
  <c r="J540" i="2"/>
  <c r="I541" i="2"/>
  <c r="H541" i="2"/>
  <c r="A542" i="2"/>
  <c r="C541" i="2"/>
  <c r="B541" i="2"/>
  <c r="A533" i="3" s="1"/>
  <c r="D541" i="2"/>
  <c r="E541" i="2" s="1"/>
  <c r="L541" i="2" s="1"/>
  <c r="B533" i="3" s="1"/>
  <c r="F541" i="2" l="1"/>
  <c r="M541" i="2" s="1"/>
  <c r="C533" i="3" s="1"/>
  <c r="N539" i="2"/>
  <c r="D531" i="3" s="1"/>
  <c r="I542" i="2"/>
  <c r="H542" i="2"/>
  <c r="D542" i="2"/>
  <c r="E542" i="2" s="1"/>
  <c r="L542" i="2" s="1"/>
  <c r="B534" i="3" s="1"/>
  <c r="A543" i="2"/>
  <c r="C542" i="2"/>
  <c r="B542" i="2"/>
  <c r="A534" i="3" s="1"/>
  <c r="G541" i="2" l="1"/>
  <c r="N540" i="2"/>
  <c r="D532" i="3" s="1"/>
  <c r="F542" i="2"/>
  <c r="I543" i="2"/>
  <c r="H543" i="2"/>
  <c r="F543" i="2"/>
  <c r="A544" i="2"/>
  <c r="C543" i="2"/>
  <c r="B543" i="2"/>
  <c r="A535" i="3" s="1"/>
  <c r="D543" i="2"/>
  <c r="N541" i="2" l="1"/>
  <c r="D533" i="3" s="1"/>
  <c r="J541" i="2"/>
  <c r="G542" i="2"/>
  <c r="M542" i="2"/>
  <c r="C534" i="3" s="1"/>
  <c r="D544" i="2"/>
  <c r="F544" i="2" s="1"/>
  <c r="E543" i="2"/>
  <c r="H544" i="2"/>
  <c r="I544" i="2"/>
  <c r="A545" i="2"/>
  <c r="C544" i="2"/>
  <c r="B544" i="2"/>
  <c r="A536" i="3" s="1"/>
  <c r="M543" i="2" l="1"/>
  <c r="C535" i="3" s="1"/>
  <c r="G543" i="2"/>
  <c r="L543" i="2"/>
  <c r="B535" i="3" s="1"/>
  <c r="E544" i="2"/>
  <c r="J542" i="2"/>
  <c r="N542" i="2"/>
  <c r="D534" i="3" s="1"/>
  <c r="I545" i="2"/>
  <c r="H545" i="2"/>
  <c r="A546" i="2"/>
  <c r="C545" i="2"/>
  <c r="B545" i="2"/>
  <c r="A537" i="3" s="1"/>
  <c r="D545" i="2"/>
  <c r="F545" i="2" s="1"/>
  <c r="E545" i="2" l="1"/>
  <c r="G545" i="2" s="1"/>
  <c r="M544" i="2"/>
  <c r="C536" i="3" s="1"/>
  <c r="G544" i="2"/>
  <c r="L544" i="2"/>
  <c r="B536" i="3" s="1"/>
  <c r="J543" i="2"/>
  <c r="N543" i="2"/>
  <c r="D535" i="3" s="1"/>
  <c r="J545" i="2"/>
  <c r="I546" i="2"/>
  <c r="H546" i="2"/>
  <c r="D546" i="2"/>
  <c r="F546" i="2" s="1"/>
  <c r="A547" i="2"/>
  <c r="C546" i="2"/>
  <c r="B546" i="2"/>
  <c r="A538" i="3" s="1"/>
  <c r="M545" i="2" l="1"/>
  <c r="C537" i="3" s="1"/>
  <c r="L545" i="2"/>
  <c r="B537" i="3" s="1"/>
  <c r="N544" i="2"/>
  <c r="D536" i="3" s="1"/>
  <c r="J544" i="2"/>
  <c r="I547" i="2"/>
  <c r="H547" i="2"/>
  <c r="E546" i="2"/>
  <c r="A548" i="2"/>
  <c r="C547" i="2"/>
  <c r="B547" i="2"/>
  <c r="A539" i="3" s="1"/>
  <c r="D547" i="2"/>
  <c r="E547" i="2" s="1"/>
  <c r="M546" i="2" l="1"/>
  <c r="C538" i="3" s="1"/>
  <c r="N545" i="2"/>
  <c r="D537" i="3" s="1"/>
  <c r="G546" i="2"/>
  <c r="L546" i="2"/>
  <c r="B538" i="3" s="1"/>
  <c r="F547" i="2"/>
  <c r="I548" i="2"/>
  <c r="H548" i="2"/>
  <c r="D548" i="2"/>
  <c r="F548" i="2" s="1"/>
  <c r="A549" i="2"/>
  <c r="C548" i="2"/>
  <c r="B548" i="2"/>
  <c r="A540" i="3" s="1"/>
  <c r="L547" i="2" l="1"/>
  <c r="B539" i="3" s="1"/>
  <c r="G547" i="2"/>
  <c r="M547" i="2"/>
  <c r="C539" i="3" s="1"/>
  <c r="J546" i="2"/>
  <c r="N546" i="2"/>
  <c r="D538" i="3" s="1"/>
  <c r="I549" i="2"/>
  <c r="H549" i="2"/>
  <c r="E548" i="2"/>
  <c r="A550" i="2"/>
  <c r="C549" i="2"/>
  <c r="B549" i="2"/>
  <c r="A541" i="3" s="1"/>
  <c r="D549" i="2"/>
  <c r="E549" i="2" s="1"/>
  <c r="M548" i="2" l="1"/>
  <c r="C540" i="3" s="1"/>
  <c r="G548" i="2"/>
  <c r="L548" i="2"/>
  <c r="B540" i="3" s="1"/>
  <c r="J547" i="2"/>
  <c r="N547" i="2"/>
  <c r="D539" i="3" s="1"/>
  <c r="F549" i="2"/>
  <c r="I550" i="2"/>
  <c r="H550" i="2"/>
  <c r="D550" i="2"/>
  <c r="E550" i="2" s="1"/>
  <c r="A551" i="2"/>
  <c r="C550" i="2"/>
  <c r="B550" i="2"/>
  <c r="A542" i="3" s="1"/>
  <c r="L549" i="2" l="1"/>
  <c r="B541" i="3" s="1"/>
  <c r="J548" i="2"/>
  <c r="N548" i="2"/>
  <c r="D540" i="3" s="1"/>
  <c r="G549" i="2"/>
  <c r="M549" i="2"/>
  <c r="C541" i="3" s="1"/>
  <c r="F550" i="2"/>
  <c r="I551" i="2"/>
  <c r="H551" i="2"/>
  <c r="A552" i="2"/>
  <c r="C551" i="2"/>
  <c r="B551" i="2"/>
  <c r="A543" i="3" s="1"/>
  <c r="D551" i="2"/>
  <c r="E551" i="2" s="1"/>
  <c r="L550" i="2" l="1"/>
  <c r="B542" i="3" s="1"/>
  <c r="G550" i="2"/>
  <c r="M550" i="2"/>
  <c r="C542" i="3" s="1"/>
  <c r="F551" i="2"/>
  <c r="M551" i="2" s="1"/>
  <c r="C543" i="3" s="1"/>
  <c r="J549" i="2"/>
  <c r="N549" i="2"/>
  <c r="D541" i="3" s="1"/>
  <c r="D552" i="2"/>
  <c r="F552" i="2" s="1"/>
  <c r="M552" i="2" s="1"/>
  <c r="C544" i="3" s="1"/>
  <c r="H552" i="2"/>
  <c r="I552" i="2"/>
  <c r="A553" i="2"/>
  <c r="C552" i="2"/>
  <c r="B552" i="2"/>
  <c r="A544" i="3" s="1"/>
  <c r="E552" i="2" l="1"/>
  <c r="L552" i="2" s="1"/>
  <c r="B544" i="3" s="1"/>
  <c r="L551" i="2"/>
  <c r="B543" i="3" s="1"/>
  <c r="G551" i="2"/>
  <c r="J550" i="2"/>
  <c r="N550" i="2"/>
  <c r="D542" i="3" s="1"/>
  <c r="I553" i="2"/>
  <c r="H553" i="2"/>
  <c r="G552" i="2"/>
  <c r="A554" i="2"/>
  <c r="C553" i="2"/>
  <c r="B553" i="2"/>
  <c r="A545" i="3" s="1"/>
  <c r="D553" i="2"/>
  <c r="E553" i="2" s="1"/>
  <c r="L553" i="2" s="1"/>
  <c r="B545" i="3" s="1"/>
  <c r="N551" i="2" l="1"/>
  <c r="D543" i="3" s="1"/>
  <c r="J551" i="2"/>
  <c r="J552" i="2"/>
  <c r="N552" i="2"/>
  <c r="D544" i="3" s="1"/>
  <c r="F553" i="2"/>
  <c r="M553" i="2" s="1"/>
  <c r="C545" i="3" s="1"/>
  <c r="D554" i="2"/>
  <c r="E554" i="2" s="1"/>
  <c r="L554" i="2" s="1"/>
  <c r="B546" i="3" s="1"/>
  <c r="I554" i="2"/>
  <c r="H554" i="2"/>
  <c r="A555" i="2"/>
  <c r="C554" i="2"/>
  <c r="B554" i="2"/>
  <c r="A546" i="3" s="1"/>
  <c r="F554" i="2" l="1"/>
  <c r="M554" i="2" s="1"/>
  <c r="C546" i="3" s="1"/>
  <c r="G553" i="2"/>
  <c r="I555" i="2"/>
  <c r="H555" i="2"/>
  <c r="A556" i="2"/>
  <c r="C555" i="2"/>
  <c r="B555" i="2"/>
  <c r="A547" i="3" s="1"/>
  <c r="D555" i="2"/>
  <c r="F555" i="2" s="1"/>
  <c r="M555" i="2" s="1"/>
  <c r="C547" i="3" s="1"/>
  <c r="G554" i="2" l="1"/>
  <c r="J554" i="2" s="1"/>
  <c r="N553" i="2"/>
  <c r="D545" i="3" s="1"/>
  <c r="J553" i="2"/>
  <c r="E555" i="2"/>
  <c r="L555" i="2" s="1"/>
  <c r="B547" i="3" s="1"/>
  <c r="I556" i="2"/>
  <c r="H556" i="2"/>
  <c r="D556" i="2"/>
  <c r="E556" i="2" s="1"/>
  <c r="L556" i="2" s="1"/>
  <c r="B548" i="3" s="1"/>
  <c r="A557" i="2"/>
  <c r="C556" i="2"/>
  <c r="B556" i="2"/>
  <c r="A548" i="3" s="1"/>
  <c r="N554" i="2" l="1"/>
  <c r="D546" i="3" s="1"/>
  <c r="G555" i="2"/>
  <c r="F556" i="2"/>
  <c r="I557" i="2"/>
  <c r="H557" i="2"/>
  <c r="F557" i="2"/>
  <c r="A558" i="2"/>
  <c r="C557" i="2"/>
  <c r="B557" i="2"/>
  <c r="A549" i="3" s="1"/>
  <c r="D557" i="2"/>
  <c r="E557" i="2" s="1"/>
  <c r="L557" i="2" s="1"/>
  <c r="B549" i="3" s="1"/>
  <c r="G556" i="2" l="1"/>
  <c r="M556" i="2"/>
  <c r="C548" i="3" s="1"/>
  <c r="N555" i="2"/>
  <c r="D547" i="3" s="1"/>
  <c r="J555" i="2"/>
  <c r="G557" i="2"/>
  <c r="I558" i="2"/>
  <c r="H558" i="2"/>
  <c r="J557" i="2"/>
  <c r="D558" i="2"/>
  <c r="E558" i="2" s="1"/>
  <c r="L558" i="2" s="1"/>
  <c r="B550" i="3" s="1"/>
  <c r="A559" i="2"/>
  <c r="C558" i="2"/>
  <c r="B558" i="2"/>
  <c r="A550" i="3" s="1"/>
  <c r="M557" i="2" l="1"/>
  <c r="C549" i="3" s="1"/>
  <c r="J556" i="2"/>
  <c r="N556" i="2"/>
  <c r="D548" i="3" s="1"/>
  <c r="F558" i="2"/>
  <c r="I559" i="2"/>
  <c r="H559" i="2"/>
  <c r="A560" i="2"/>
  <c r="C559" i="2"/>
  <c r="B559" i="2"/>
  <c r="A551" i="3" s="1"/>
  <c r="D559" i="2"/>
  <c r="F559" i="2" s="1"/>
  <c r="N557" i="2" l="1"/>
  <c r="D549" i="3" s="1"/>
  <c r="G558" i="2"/>
  <c r="M558" i="2"/>
  <c r="C550" i="3" s="1"/>
  <c r="E559" i="2"/>
  <c r="D560" i="2"/>
  <c r="E560" i="2" s="1"/>
  <c r="I560" i="2"/>
  <c r="H560" i="2"/>
  <c r="A561" i="2"/>
  <c r="C560" i="2"/>
  <c r="B560" i="2"/>
  <c r="A552" i="3" s="1"/>
  <c r="M559" i="2" l="1"/>
  <c r="C551" i="3" s="1"/>
  <c r="F560" i="2"/>
  <c r="M560" i="2" s="1"/>
  <c r="C552" i="3" s="1"/>
  <c r="G559" i="2"/>
  <c r="L559" i="2"/>
  <c r="B551" i="3" s="1"/>
  <c r="J558" i="2"/>
  <c r="N558" i="2"/>
  <c r="D550" i="3" s="1"/>
  <c r="I561" i="2"/>
  <c r="H561" i="2"/>
  <c r="A562" i="2"/>
  <c r="C561" i="2"/>
  <c r="B561" i="2"/>
  <c r="A553" i="3" s="1"/>
  <c r="D561" i="2"/>
  <c r="E561" i="2" s="1"/>
  <c r="F561" i="2" l="1"/>
  <c r="M561" i="2" s="1"/>
  <c r="C553" i="3" s="1"/>
  <c r="L560" i="2"/>
  <c r="B552" i="3" s="1"/>
  <c r="J559" i="2"/>
  <c r="N559" i="2"/>
  <c r="D551" i="3" s="1"/>
  <c r="G560" i="2"/>
  <c r="G561" i="2"/>
  <c r="I562" i="2"/>
  <c r="H562" i="2"/>
  <c r="D562" i="2"/>
  <c r="E562" i="2" s="1"/>
  <c r="A563" i="2"/>
  <c r="C562" i="2"/>
  <c r="B562" i="2"/>
  <c r="A554" i="3" s="1"/>
  <c r="L561" i="2" l="1"/>
  <c r="B553" i="3" s="1"/>
  <c r="N560" i="2"/>
  <c r="D552" i="3" s="1"/>
  <c r="J560" i="2"/>
  <c r="N561" i="2"/>
  <c r="D553" i="3" s="1"/>
  <c r="J561" i="2"/>
  <c r="F562" i="2"/>
  <c r="I563" i="2"/>
  <c r="H563" i="2"/>
  <c r="A564" i="2"/>
  <c r="C563" i="2"/>
  <c r="B563" i="2"/>
  <c r="A555" i="3" s="1"/>
  <c r="D563" i="2"/>
  <c r="E563" i="2" s="1"/>
  <c r="L562" i="2" l="1"/>
  <c r="B554" i="3" s="1"/>
  <c r="G562" i="2"/>
  <c r="M562" i="2"/>
  <c r="C554" i="3" s="1"/>
  <c r="F563" i="2"/>
  <c r="M563" i="2" s="1"/>
  <c r="C555" i="3" s="1"/>
  <c r="I564" i="2"/>
  <c r="H564" i="2"/>
  <c r="D564" i="2"/>
  <c r="E564" i="2" s="1"/>
  <c r="A565" i="2"/>
  <c r="C564" i="2"/>
  <c r="B564" i="2"/>
  <c r="A556" i="3" s="1"/>
  <c r="L563" i="2" l="1"/>
  <c r="B555" i="3" s="1"/>
  <c r="G563" i="2"/>
  <c r="F564" i="2"/>
  <c r="M564" i="2" s="1"/>
  <c r="C556" i="3" s="1"/>
  <c r="L564" i="2"/>
  <c r="B556" i="3" s="1"/>
  <c r="J562" i="2"/>
  <c r="N562" i="2"/>
  <c r="D554" i="3" s="1"/>
  <c r="I565" i="2"/>
  <c r="H565" i="2"/>
  <c r="A566" i="2"/>
  <c r="C565" i="2"/>
  <c r="B565" i="2"/>
  <c r="A557" i="3" s="1"/>
  <c r="D565" i="2"/>
  <c r="F565" i="2" s="1"/>
  <c r="M565" i="2" s="1"/>
  <c r="C557" i="3" s="1"/>
  <c r="E565" i="2" l="1"/>
  <c r="G565" i="2" s="1"/>
  <c r="G564" i="2"/>
  <c r="N563" i="2"/>
  <c r="D555" i="3" s="1"/>
  <c r="J563" i="2"/>
  <c r="J565" i="2"/>
  <c r="I566" i="2"/>
  <c r="H566" i="2"/>
  <c r="D566" i="2"/>
  <c r="E566" i="2" s="1"/>
  <c r="A567" i="2"/>
  <c r="C566" i="2"/>
  <c r="B566" i="2"/>
  <c r="A558" i="3" s="1"/>
  <c r="L565" i="2" l="1"/>
  <c r="B557" i="3" s="1"/>
  <c r="L566" i="2"/>
  <c r="B558" i="3" s="1"/>
  <c r="N564" i="2"/>
  <c r="D556" i="3" s="1"/>
  <c r="J564" i="2"/>
  <c r="F566" i="2"/>
  <c r="M566" i="2" s="1"/>
  <c r="C558" i="3" s="1"/>
  <c r="I567" i="2"/>
  <c r="H567" i="2"/>
  <c r="A568" i="2"/>
  <c r="C567" i="2"/>
  <c r="B567" i="2"/>
  <c r="A559" i="3" s="1"/>
  <c r="D567" i="2"/>
  <c r="E567" i="2" s="1"/>
  <c r="L567" i="2" s="1"/>
  <c r="B559" i="3" s="1"/>
  <c r="N565" i="2" l="1"/>
  <c r="D557" i="3" s="1"/>
  <c r="G566" i="2"/>
  <c r="F567" i="2"/>
  <c r="H568" i="2"/>
  <c r="I568" i="2"/>
  <c r="D568" i="2"/>
  <c r="F568" i="2" s="1"/>
  <c r="A569" i="2"/>
  <c r="C568" i="2"/>
  <c r="B568" i="2"/>
  <c r="A560" i="3" s="1"/>
  <c r="E568" i="2" l="1"/>
  <c r="L568" i="2" s="1"/>
  <c r="B560" i="3" s="1"/>
  <c r="G567" i="2"/>
  <c r="M567" i="2"/>
  <c r="C559" i="3" s="1"/>
  <c r="N566" i="2"/>
  <c r="D558" i="3" s="1"/>
  <c r="J566" i="2"/>
  <c r="G568" i="2"/>
  <c r="J568" i="2" s="1"/>
  <c r="I569" i="2"/>
  <c r="H569" i="2"/>
  <c r="A570" i="2"/>
  <c r="C569" i="2"/>
  <c r="B569" i="2"/>
  <c r="A561" i="3" s="1"/>
  <c r="D569" i="2"/>
  <c r="E569" i="2" s="1"/>
  <c r="L569" i="2" s="1"/>
  <c r="B561" i="3" s="1"/>
  <c r="F569" i="2" l="1"/>
  <c r="M569" i="2" s="1"/>
  <c r="C561" i="3" s="1"/>
  <c r="M568" i="2"/>
  <c r="C560" i="3" s="1"/>
  <c r="J567" i="2"/>
  <c r="N567" i="2"/>
  <c r="D559" i="3" s="1"/>
  <c r="N568" i="2"/>
  <c r="D560" i="3" s="1"/>
  <c r="G569" i="2"/>
  <c r="N569" i="2" s="1"/>
  <c r="D561" i="3" s="1"/>
  <c r="I570" i="2"/>
  <c r="H570" i="2"/>
  <c r="D570" i="2"/>
  <c r="E570" i="2" s="1"/>
  <c r="L570" i="2" s="1"/>
  <c r="B562" i="3" s="1"/>
  <c r="A571" i="2"/>
  <c r="C570" i="2"/>
  <c r="B570" i="2"/>
  <c r="A562" i="3" s="1"/>
  <c r="J569" i="2" l="1"/>
  <c r="F570" i="2"/>
  <c r="I571" i="2"/>
  <c r="H571" i="2"/>
  <c r="A572" i="2"/>
  <c r="C571" i="2"/>
  <c r="B571" i="2"/>
  <c r="A563" i="3" s="1"/>
  <c r="D571" i="2"/>
  <c r="E571" i="2" s="1"/>
  <c r="L571" i="2" s="1"/>
  <c r="B563" i="3" s="1"/>
  <c r="G570" i="2" l="1"/>
  <c r="M570" i="2"/>
  <c r="C562" i="3" s="1"/>
  <c r="F571" i="2"/>
  <c r="I572" i="2"/>
  <c r="H572" i="2"/>
  <c r="D572" i="2"/>
  <c r="F572" i="2" s="1"/>
  <c r="A573" i="2"/>
  <c r="C572" i="2"/>
  <c r="B572" i="2"/>
  <c r="A564" i="3" s="1"/>
  <c r="G571" i="2" l="1"/>
  <c r="M571" i="2"/>
  <c r="C563" i="3" s="1"/>
  <c r="J570" i="2"/>
  <c r="N570" i="2"/>
  <c r="D562" i="3" s="1"/>
  <c r="E572" i="2"/>
  <c r="I573" i="2"/>
  <c r="H573" i="2"/>
  <c r="E573" i="2"/>
  <c r="A574" i="2"/>
  <c r="C573" i="2"/>
  <c r="B573" i="2"/>
  <c r="A565" i="3" s="1"/>
  <c r="D573" i="2"/>
  <c r="F573" i="2" s="1"/>
  <c r="M572" i="2" l="1"/>
  <c r="C564" i="3" s="1"/>
  <c r="M573" i="2"/>
  <c r="C565" i="3" s="1"/>
  <c r="J571" i="2"/>
  <c r="N571" i="2"/>
  <c r="D563" i="3" s="1"/>
  <c r="G572" i="2"/>
  <c r="L572" i="2"/>
  <c r="B564" i="3" s="1"/>
  <c r="I574" i="2"/>
  <c r="H574" i="2"/>
  <c r="D574" i="2"/>
  <c r="E574" i="2" s="1"/>
  <c r="G573" i="2"/>
  <c r="A575" i="2"/>
  <c r="C574" i="2"/>
  <c r="B574" i="2"/>
  <c r="A566" i="3" s="1"/>
  <c r="L573" i="2" l="1"/>
  <c r="B565" i="3" s="1"/>
  <c r="J572" i="2"/>
  <c r="N572" i="2"/>
  <c r="D564" i="3" s="1"/>
  <c r="J573" i="2"/>
  <c r="N573" i="2"/>
  <c r="D565" i="3" s="1"/>
  <c r="F574" i="2"/>
  <c r="I575" i="2"/>
  <c r="H575" i="2"/>
  <c r="A576" i="2"/>
  <c r="C575" i="2"/>
  <c r="B575" i="2"/>
  <c r="A567" i="3" s="1"/>
  <c r="D575" i="2"/>
  <c r="E575" i="2" s="1"/>
  <c r="L574" i="2" l="1"/>
  <c r="B566" i="3" s="1"/>
  <c r="L575" i="2"/>
  <c r="B567" i="3" s="1"/>
  <c r="G574" i="2"/>
  <c r="M574" i="2"/>
  <c r="C566" i="3" s="1"/>
  <c r="F575" i="2"/>
  <c r="M575" i="2" s="1"/>
  <c r="C567" i="3" s="1"/>
  <c r="H576" i="2"/>
  <c r="I576" i="2"/>
  <c r="D576" i="2"/>
  <c r="F576" i="2" s="1"/>
  <c r="M576" i="2" s="1"/>
  <c r="C568" i="3" s="1"/>
  <c r="A577" i="2"/>
  <c r="C576" i="2"/>
  <c r="B576" i="2"/>
  <c r="A568" i="3" s="1"/>
  <c r="J574" i="2" l="1"/>
  <c r="N574" i="2"/>
  <c r="D566" i="3" s="1"/>
  <c r="G575" i="2"/>
  <c r="E576" i="2"/>
  <c r="I577" i="2"/>
  <c r="H577" i="2"/>
  <c r="A578" i="2"/>
  <c r="C577" i="2"/>
  <c r="B577" i="2"/>
  <c r="A569" i="3" s="1"/>
  <c r="D577" i="2"/>
  <c r="E577" i="2" s="1"/>
  <c r="N575" i="2" l="1"/>
  <c r="D567" i="3" s="1"/>
  <c r="J575" i="2"/>
  <c r="G576" i="2"/>
  <c r="L576" i="2"/>
  <c r="B568" i="3" s="1"/>
  <c r="F577" i="2"/>
  <c r="M577" i="2" s="1"/>
  <c r="C569" i="3" s="1"/>
  <c r="I578" i="2"/>
  <c r="H578" i="2"/>
  <c r="D578" i="2"/>
  <c r="F578" i="2" s="1"/>
  <c r="M578" i="2" s="1"/>
  <c r="C570" i="3" s="1"/>
  <c r="A579" i="2"/>
  <c r="C578" i="2"/>
  <c r="B578" i="2"/>
  <c r="A570" i="3" s="1"/>
  <c r="L577" i="2" l="1"/>
  <c r="B569" i="3" s="1"/>
  <c r="J576" i="2"/>
  <c r="N576" i="2"/>
  <c r="D568" i="3" s="1"/>
  <c r="G577" i="2"/>
  <c r="E578" i="2"/>
  <c r="I579" i="2"/>
  <c r="H579" i="2"/>
  <c r="A580" i="2"/>
  <c r="C579" i="2"/>
  <c r="B579" i="2"/>
  <c r="A571" i="3" s="1"/>
  <c r="D579" i="2"/>
  <c r="E579" i="2" s="1"/>
  <c r="G578" i="2" l="1"/>
  <c r="L578" i="2"/>
  <c r="B570" i="3" s="1"/>
  <c r="N577" i="2"/>
  <c r="D569" i="3" s="1"/>
  <c r="J577" i="2"/>
  <c r="F579" i="2"/>
  <c r="M579" i="2" s="1"/>
  <c r="C571" i="3" s="1"/>
  <c r="I580" i="2"/>
  <c r="H580" i="2"/>
  <c r="D580" i="2"/>
  <c r="E580" i="2" s="1"/>
  <c r="A581" i="2"/>
  <c r="C580" i="2"/>
  <c r="B580" i="2"/>
  <c r="A572" i="3" s="1"/>
  <c r="G579" i="2" l="1"/>
  <c r="J579" i="2" s="1"/>
  <c r="L579" i="2"/>
  <c r="B571" i="3" s="1"/>
  <c r="L580" i="2"/>
  <c r="B572" i="3" s="1"/>
  <c r="J578" i="2"/>
  <c r="N578" i="2"/>
  <c r="D570" i="3" s="1"/>
  <c r="F580" i="2"/>
  <c r="I581" i="2"/>
  <c r="H581" i="2"/>
  <c r="A582" i="2"/>
  <c r="C581" i="2"/>
  <c r="B581" i="2"/>
  <c r="A573" i="3" s="1"/>
  <c r="D581" i="2"/>
  <c r="F581" i="2" s="1"/>
  <c r="N579" i="2" l="1"/>
  <c r="D571" i="3" s="1"/>
  <c r="G580" i="2"/>
  <c r="M580" i="2"/>
  <c r="C572" i="3" s="1"/>
  <c r="E581" i="2"/>
  <c r="D582" i="2"/>
  <c r="F582" i="2" s="1"/>
  <c r="I582" i="2"/>
  <c r="H582" i="2"/>
  <c r="E582" i="2"/>
  <c r="A583" i="2"/>
  <c r="C582" i="2"/>
  <c r="B582" i="2"/>
  <c r="A574" i="3" s="1"/>
  <c r="M581" i="2" l="1"/>
  <c r="C573" i="3" s="1"/>
  <c r="G581" i="2"/>
  <c r="L581" i="2"/>
  <c r="B573" i="3" s="1"/>
  <c r="J580" i="2"/>
  <c r="N580" i="2"/>
  <c r="D572" i="3" s="1"/>
  <c r="G582" i="2"/>
  <c r="J582" i="2" s="1"/>
  <c r="I583" i="2"/>
  <c r="H583" i="2"/>
  <c r="A584" i="2"/>
  <c r="C583" i="2"/>
  <c r="B583" i="2"/>
  <c r="A575" i="3" s="1"/>
  <c r="D583" i="2"/>
  <c r="F583" i="2" s="1"/>
  <c r="E583" i="2" l="1"/>
  <c r="G583" i="2" s="1"/>
  <c r="M582" i="2"/>
  <c r="C574" i="3" s="1"/>
  <c r="L582" i="2"/>
  <c r="B574" i="3" s="1"/>
  <c r="N581" i="2"/>
  <c r="D573" i="3" s="1"/>
  <c r="J581" i="2"/>
  <c r="H584" i="2"/>
  <c r="I584" i="2"/>
  <c r="D584" i="2"/>
  <c r="F584" i="2" s="1"/>
  <c r="A585" i="2"/>
  <c r="C584" i="2"/>
  <c r="B584" i="2"/>
  <c r="A576" i="3" s="1"/>
  <c r="N582" i="2" l="1"/>
  <c r="D574" i="3" s="1"/>
  <c r="L583" i="2"/>
  <c r="B575" i="3" s="1"/>
  <c r="M583" i="2"/>
  <c r="C575" i="3" s="1"/>
  <c r="J583" i="2"/>
  <c r="I585" i="2"/>
  <c r="H585" i="2"/>
  <c r="E584" i="2"/>
  <c r="A586" i="2"/>
  <c r="C585" i="2"/>
  <c r="B585" i="2"/>
  <c r="A577" i="3" s="1"/>
  <c r="D585" i="2"/>
  <c r="F585" i="2" s="1"/>
  <c r="M584" i="2" l="1"/>
  <c r="C576" i="3" s="1"/>
  <c r="E585" i="2"/>
  <c r="G585" i="2" s="1"/>
  <c r="J585" i="2" s="1"/>
  <c r="N583" i="2"/>
  <c r="D575" i="3" s="1"/>
  <c r="G584" i="2"/>
  <c r="L584" i="2"/>
  <c r="B576" i="3" s="1"/>
  <c r="I586" i="2"/>
  <c r="H586" i="2"/>
  <c r="D586" i="2"/>
  <c r="F586" i="2" s="1"/>
  <c r="A587" i="2"/>
  <c r="C586" i="2"/>
  <c r="B586" i="2"/>
  <c r="A578" i="3" s="1"/>
  <c r="M585" i="2" l="1"/>
  <c r="C577" i="3" s="1"/>
  <c r="L585" i="2"/>
  <c r="B577" i="3" s="1"/>
  <c r="J584" i="2"/>
  <c r="N584" i="2"/>
  <c r="D576" i="3" s="1"/>
  <c r="I587" i="2"/>
  <c r="H587" i="2"/>
  <c r="E586" i="2"/>
  <c r="A588" i="2"/>
  <c r="C587" i="2"/>
  <c r="B587" i="2"/>
  <c r="A579" i="3" s="1"/>
  <c r="D587" i="2"/>
  <c r="E587" i="2" s="1"/>
  <c r="M586" i="2" l="1"/>
  <c r="C578" i="3" s="1"/>
  <c r="N585" i="2"/>
  <c r="D577" i="3" s="1"/>
  <c r="G586" i="2"/>
  <c r="L586" i="2"/>
  <c r="B578" i="3" s="1"/>
  <c r="F587" i="2"/>
  <c r="I588" i="2"/>
  <c r="H588" i="2"/>
  <c r="F588" i="2"/>
  <c r="D588" i="2"/>
  <c r="E588" i="2" s="1"/>
  <c r="A589" i="2"/>
  <c r="C588" i="2"/>
  <c r="B588" i="2"/>
  <c r="A580" i="3" s="1"/>
  <c r="G588" i="2" l="1"/>
  <c r="L587" i="2"/>
  <c r="B579" i="3" s="1"/>
  <c r="G587" i="2"/>
  <c r="M587" i="2"/>
  <c r="C579" i="3" s="1"/>
  <c r="L588" i="2"/>
  <c r="B580" i="3" s="1"/>
  <c r="J586" i="2"/>
  <c r="N586" i="2"/>
  <c r="D578" i="3" s="1"/>
  <c r="J588" i="2"/>
  <c r="I589" i="2"/>
  <c r="H589" i="2"/>
  <c r="A590" i="2"/>
  <c r="C589" i="2"/>
  <c r="B589" i="2"/>
  <c r="A581" i="3" s="1"/>
  <c r="D589" i="2"/>
  <c r="F589" i="2" s="1"/>
  <c r="E589" i="2" l="1"/>
  <c r="G589" i="2" s="1"/>
  <c r="M588" i="2"/>
  <c r="C580" i="3" s="1"/>
  <c r="M589" i="2"/>
  <c r="C581" i="3" s="1"/>
  <c r="J587" i="2"/>
  <c r="N587" i="2"/>
  <c r="D579" i="3" s="1"/>
  <c r="I590" i="2"/>
  <c r="H590" i="2"/>
  <c r="J589" i="2"/>
  <c r="D590" i="2"/>
  <c r="E590" i="2" s="1"/>
  <c r="A591" i="2"/>
  <c r="C590" i="2"/>
  <c r="B590" i="2"/>
  <c r="A582" i="3" s="1"/>
  <c r="L589" i="2" l="1"/>
  <c r="B581" i="3" s="1"/>
  <c r="L590" i="2"/>
  <c r="B582" i="3" s="1"/>
  <c r="N588" i="2"/>
  <c r="D580" i="3" s="1"/>
  <c r="F590" i="2"/>
  <c r="I591" i="2"/>
  <c r="H591" i="2"/>
  <c r="E591" i="2"/>
  <c r="F591" i="2"/>
  <c r="A592" i="2"/>
  <c r="C591" i="2"/>
  <c r="B591" i="2"/>
  <c r="A583" i="3" s="1"/>
  <c r="D591" i="2"/>
  <c r="N589" i="2" l="1"/>
  <c r="D581" i="3" s="1"/>
  <c r="G590" i="2"/>
  <c r="M590" i="2"/>
  <c r="C582" i="3" s="1"/>
  <c r="G591" i="2"/>
  <c r="L591" i="2"/>
  <c r="B583" i="3" s="1"/>
  <c r="D592" i="2"/>
  <c r="F592" i="2" s="1"/>
  <c r="I592" i="2"/>
  <c r="H592" i="2"/>
  <c r="A593" i="2"/>
  <c r="C592" i="2"/>
  <c r="B592" i="2"/>
  <c r="A584" i="3" s="1"/>
  <c r="E592" i="2" l="1"/>
  <c r="G592" i="2" s="1"/>
  <c r="M591" i="2"/>
  <c r="C583" i="3" s="1"/>
  <c r="J591" i="2"/>
  <c r="J590" i="2"/>
  <c r="N590" i="2"/>
  <c r="D582" i="3" s="1"/>
  <c r="I593" i="2"/>
  <c r="H593" i="2"/>
  <c r="E593" i="2"/>
  <c r="F593" i="2"/>
  <c r="J592" i="2"/>
  <c r="A594" i="2"/>
  <c r="C593" i="2"/>
  <c r="B593" i="2"/>
  <c r="A585" i="3" s="1"/>
  <c r="D593" i="2"/>
  <c r="N591" i="2" l="1"/>
  <c r="D583" i="3" s="1"/>
  <c r="L592" i="2"/>
  <c r="B584" i="3" s="1"/>
  <c r="L593" i="2"/>
  <c r="B585" i="3" s="1"/>
  <c r="M592" i="2"/>
  <c r="C584" i="3" s="1"/>
  <c r="N592" i="2"/>
  <c r="D584" i="3" s="1"/>
  <c r="G593" i="2"/>
  <c r="N593" i="2" s="1"/>
  <c r="D585" i="3" s="1"/>
  <c r="I594" i="2"/>
  <c r="H594" i="2"/>
  <c r="D594" i="2"/>
  <c r="F594" i="2" s="1"/>
  <c r="A595" i="2"/>
  <c r="C594" i="2"/>
  <c r="B594" i="2"/>
  <c r="A586" i="3" s="1"/>
  <c r="J593" i="2" l="1"/>
  <c r="M593" i="2"/>
  <c r="C585" i="3" s="1"/>
  <c r="E594" i="2"/>
  <c r="I595" i="2"/>
  <c r="H595" i="2"/>
  <c r="F595" i="2"/>
  <c r="E595" i="2"/>
  <c r="A596" i="2"/>
  <c r="C595" i="2"/>
  <c r="B595" i="2"/>
  <c r="A587" i="3" s="1"/>
  <c r="D595" i="2"/>
  <c r="M594" i="2" l="1"/>
  <c r="C586" i="3" s="1"/>
  <c r="G594" i="2"/>
  <c r="L594" i="2"/>
  <c r="B586" i="3" s="1"/>
  <c r="I596" i="2"/>
  <c r="H596" i="2"/>
  <c r="G595" i="2"/>
  <c r="D596" i="2"/>
  <c r="E596" i="2" s="1"/>
  <c r="A597" i="2"/>
  <c r="C596" i="2"/>
  <c r="B596" i="2"/>
  <c r="A588" i="3" s="1"/>
  <c r="M595" i="2" l="1"/>
  <c r="C587" i="3" s="1"/>
  <c r="L595" i="2"/>
  <c r="B587" i="3" s="1"/>
  <c r="J594" i="2"/>
  <c r="N594" i="2"/>
  <c r="D586" i="3" s="1"/>
  <c r="J595" i="2"/>
  <c r="N595" i="2"/>
  <c r="D587" i="3" s="1"/>
  <c r="F596" i="2"/>
  <c r="I597" i="2"/>
  <c r="H597" i="2"/>
  <c r="A598" i="2"/>
  <c r="C597" i="2"/>
  <c r="B597" i="2"/>
  <c r="A589" i="3" s="1"/>
  <c r="D597" i="2"/>
  <c r="E597" i="2" s="1"/>
  <c r="L596" i="2" l="1"/>
  <c r="B588" i="3" s="1"/>
  <c r="L597" i="2"/>
  <c r="B589" i="3" s="1"/>
  <c r="F597" i="2"/>
  <c r="M597" i="2" s="1"/>
  <c r="C589" i="3" s="1"/>
  <c r="G596" i="2"/>
  <c r="M596" i="2"/>
  <c r="C588" i="3" s="1"/>
  <c r="I598" i="2"/>
  <c r="H598" i="2"/>
  <c r="D598" i="2"/>
  <c r="E598" i="2" s="1"/>
  <c r="L598" i="2" s="1"/>
  <c r="B590" i="3" s="1"/>
  <c r="A599" i="2"/>
  <c r="C598" i="2"/>
  <c r="B598" i="2"/>
  <c r="A590" i="3" s="1"/>
  <c r="J596" i="2" l="1"/>
  <c r="N596" i="2"/>
  <c r="D588" i="3" s="1"/>
  <c r="G597" i="2"/>
  <c r="F598" i="2"/>
  <c r="I599" i="2"/>
  <c r="H599" i="2"/>
  <c r="A600" i="2"/>
  <c r="C599" i="2"/>
  <c r="B599" i="2"/>
  <c r="A591" i="3" s="1"/>
  <c r="D599" i="2"/>
  <c r="E599" i="2" s="1"/>
  <c r="L599" i="2" s="1"/>
  <c r="B591" i="3" s="1"/>
  <c r="N597" i="2" l="1"/>
  <c r="D589" i="3" s="1"/>
  <c r="J597" i="2"/>
  <c r="G598" i="2"/>
  <c r="M598" i="2"/>
  <c r="C590" i="3" s="1"/>
  <c r="F599" i="2"/>
  <c r="M599" i="2" s="1"/>
  <c r="C591" i="3" s="1"/>
  <c r="D600" i="2"/>
  <c r="E600" i="2" s="1"/>
  <c r="L600" i="2" s="1"/>
  <c r="B592" i="3" s="1"/>
  <c r="I600" i="2"/>
  <c r="H600" i="2"/>
  <c r="A601" i="2"/>
  <c r="C600" i="2"/>
  <c r="B600" i="2"/>
  <c r="A592" i="3" s="1"/>
  <c r="F600" i="2" l="1"/>
  <c r="M600" i="2" s="1"/>
  <c r="C592" i="3" s="1"/>
  <c r="J598" i="2"/>
  <c r="N598" i="2"/>
  <c r="D590" i="3" s="1"/>
  <c r="G599" i="2"/>
  <c r="I601" i="2"/>
  <c r="H601" i="2"/>
  <c r="G600" i="2"/>
  <c r="A602" i="2"/>
  <c r="C601" i="2"/>
  <c r="B601" i="2"/>
  <c r="A593" i="3" s="1"/>
  <c r="D601" i="2"/>
  <c r="E601" i="2" s="1"/>
  <c r="L601" i="2" s="1"/>
  <c r="B593" i="3" s="1"/>
  <c r="N599" i="2" l="1"/>
  <c r="D591" i="3" s="1"/>
  <c r="J599" i="2"/>
  <c r="J600" i="2"/>
  <c r="N600" i="2"/>
  <c r="D592" i="3" s="1"/>
  <c r="F601" i="2"/>
  <c r="I602" i="2"/>
  <c r="H602" i="2"/>
  <c r="F602" i="2"/>
  <c r="D602" i="2"/>
  <c r="E602" i="2" s="1"/>
  <c r="A603" i="2"/>
  <c r="C602" i="2"/>
  <c r="B602" i="2"/>
  <c r="A594" i="3" s="1"/>
  <c r="G602" i="2" l="1"/>
  <c r="G601" i="2"/>
  <c r="M601" i="2"/>
  <c r="C593" i="3" s="1"/>
  <c r="L602" i="2"/>
  <c r="B594" i="3" s="1"/>
  <c r="I603" i="2"/>
  <c r="H603" i="2"/>
  <c r="E603" i="2"/>
  <c r="L603" i="2" s="1"/>
  <c r="B595" i="3" s="1"/>
  <c r="F603" i="2"/>
  <c r="J602" i="2"/>
  <c r="A604" i="2"/>
  <c r="C603" i="2"/>
  <c r="B603" i="2"/>
  <c r="A595" i="3" s="1"/>
  <c r="D603" i="2"/>
  <c r="M602" i="2" l="1"/>
  <c r="C594" i="3" s="1"/>
  <c r="J601" i="2"/>
  <c r="N601" i="2"/>
  <c r="D593" i="3" s="1"/>
  <c r="I604" i="2"/>
  <c r="H604" i="2"/>
  <c r="G603" i="2"/>
  <c r="D604" i="2"/>
  <c r="E604" i="2" s="1"/>
  <c r="L604" i="2" s="1"/>
  <c r="B596" i="3" s="1"/>
  <c r="A605" i="2"/>
  <c r="C604" i="2"/>
  <c r="B604" i="2"/>
  <c r="A596" i="3" s="1"/>
  <c r="M603" i="2" l="1"/>
  <c r="C595" i="3" s="1"/>
  <c r="N602" i="2"/>
  <c r="D594" i="3" s="1"/>
  <c r="J603" i="2"/>
  <c r="F604" i="2"/>
  <c r="I605" i="2"/>
  <c r="H605" i="2"/>
  <c r="E605" i="2"/>
  <c r="L605" i="2" s="1"/>
  <c r="B597" i="3" s="1"/>
  <c r="A606" i="2"/>
  <c r="C605" i="2"/>
  <c r="B605" i="2"/>
  <c r="A597" i="3" s="1"/>
  <c r="D605" i="2"/>
  <c r="F605" i="2" s="1"/>
  <c r="N603" i="2" l="1"/>
  <c r="D595" i="3" s="1"/>
  <c r="G604" i="2"/>
  <c r="M604" i="2"/>
  <c r="C596" i="3" s="1"/>
  <c r="G605" i="2"/>
  <c r="D606" i="2"/>
  <c r="E606" i="2" s="1"/>
  <c r="L606" i="2" s="1"/>
  <c r="B598" i="3" s="1"/>
  <c r="I606" i="2"/>
  <c r="H606" i="2"/>
  <c r="A607" i="2"/>
  <c r="C606" i="2"/>
  <c r="B606" i="2"/>
  <c r="A598" i="3" s="1"/>
  <c r="M605" i="2" l="1"/>
  <c r="C597" i="3" s="1"/>
  <c r="J605" i="2"/>
  <c r="F606" i="2"/>
  <c r="M606" i="2" s="1"/>
  <c r="C598" i="3" s="1"/>
  <c r="J604" i="2"/>
  <c r="N604" i="2"/>
  <c r="D596" i="3" s="1"/>
  <c r="I607" i="2"/>
  <c r="H607" i="2"/>
  <c r="E607" i="2"/>
  <c r="L607" i="2" s="1"/>
  <c r="B599" i="3" s="1"/>
  <c r="A608" i="2"/>
  <c r="C607" i="2"/>
  <c r="B607" i="2"/>
  <c r="A599" i="3" s="1"/>
  <c r="D607" i="2"/>
  <c r="F607" i="2" s="1"/>
  <c r="G607" i="2" s="1"/>
  <c r="N605" i="2" l="1"/>
  <c r="D597" i="3" s="1"/>
  <c r="M607" i="2"/>
  <c r="C599" i="3" s="1"/>
  <c r="G606" i="2"/>
  <c r="J607" i="2"/>
  <c r="D608" i="2"/>
  <c r="E608" i="2" s="1"/>
  <c r="I608" i="2"/>
  <c r="H608" i="2"/>
  <c r="A609" i="2"/>
  <c r="C608" i="2"/>
  <c r="B608" i="2"/>
  <c r="A600" i="3" s="1"/>
  <c r="L608" i="2" l="1"/>
  <c r="B600" i="3" s="1"/>
  <c r="N606" i="2"/>
  <c r="D598" i="3" s="1"/>
  <c r="J606" i="2"/>
  <c r="F608" i="2"/>
  <c r="M608" i="2" s="1"/>
  <c r="C600" i="3" s="1"/>
  <c r="I609" i="2"/>
  <c r="I7" i="2" s="1"/>
  <c r="O17" i="1" s="1"/>
  <c r="H609" i="2"/>
  <c r="C609" i="2"/>
  <c r="B609" i="2"/>
  <c r="A601" i="3" s="1"/>
  <c r="D609" i="2"/>
  <c r="E609" i="2" s="1"/>
  <c r="L609" i="2" s="1"/>
  <c r="B601" i="3" s="1"/>
  <c r="N607" i="2" l="1"/>
  <c r="D599" i="3" s="1"/>
  <c r="G608" i="2"/>
  <c r="E7" i="2"/>
  <c r="F609" i="2"/>
  <c r="H7" i="2"/>
  <c r="O16" i="1" s="1"/>
  <c r="F7" i="2" l="1"/>
  <c r="O15" i="1" s="1"/>
  <c r="M609" i="2"/>
  <c r="C601" i="3" s="1"/>
  <c r="N608" i="2"/>
  <c r="D600" i="3" s="1"/>
  <c r="J608" i="2"/>
  <c r="G609" i="2"/>
  <c r="N609" i="2" s="1"/>
  <c r="D601" i="3" s="1"/>
  <c r="O12" i="1" l="1"/>
  <c r="O20" i="1"/>
  <c r="J20" i="1"/>
  <c r="G7" i="2"/>
  <c r="J609" i="2"/>
  <c r="J7" i="2" s="1"/>
</calcChain>
</file>

<file path=xl/sharedStrings.xml><?xml version="1.0" encoding="utf-8"?>
<sst xmlns="http://schemas.openxmlformats.org/spreadsheetml/2006/main" count="71" uniqueCount="62">
  <si>
    <t xml:space="preserve">HODNOTA NEMOVITOSTI: </t>
  </si>
  <si>
    <t xml:space="preserve">VLASTNÍ PROSTŘEDKY: </t>
  </si>
  <si>
    <t xml:space="preserve">VÝŠE HYPOTEČNÍHO ÚVĚRU: </t>
  </si>
  <si>
    <t>poměr %</t>
  </si>
  <si>
    <t>měsíců</t>
  </si>
  <si>
    <t xml:space="preserve">Začátek: </t>
  </si>
  <si>
    <t xml:space="preserve">Konec: </t>
  </si>
  <si>
    <t xml:space="preserve">Roční úroková sazba: </t>
  </si>
  <si>
    <t xml:space="preserve">Doba fixace: </t>
  </si>
  <si>
    <t xml:space="preserve">Konec doby fixace: </t>
  </si>
  <si>
    <t>doplňte roky</t>
  </si>
  <si>
    <t>HYPOTÉKA č. 1</t>
  </si>
  <si>
    <t xml:space="preserve">NÁZEV: </t>
  </si>
  <si>
    <t>Doba splácení</t>
  </si>
  <si>
    <t>DALŠÍ POPLATKY</t>
  </si>
  <si>
    <t xml:space="preserve">ODHAD NEMOVITOSTI: </t>
  </si>
  <si>
    <t xml:space="preserve">PROVIZE REALITNÍ KANCELÁŘI: </t>
  </si>
  <si>
    <t xml:space="preserve">VKLAD NA KATASTR: </t>
  </si>
  <si>
    <t>poznámka</t>
  </si>
  <si>
    <t>většinou v rozmezí 1.500 - 6.000 Kč</t>
  </si>
  <si>
    <t>4% - 6% z ceny nemovitosti (+ 21% DPH)</t>
  </si>
  <si>
    <t>2x 1.000,- Kč (vklad vlastnického a zástavního práva)</t>
  </si>
  <si>
    <t xml:space="preserve">POJIŠTĚNÍ NEMOVITOSTI: </t>
  </si>
  <si>
    <t xml:space="preserve">pod 1% z ceny nemovitosti </t>
  </si>
  <si>
    <t>FREKVENCE</t>
  </si>
  <si>
    <t>jednorázově</t>
  </si>
  <si>
    <t>ročně</t>
  </si>
  <si>
    <t xml:space="preserve">POJIŠTĚNÍ PROTI NESCHOPNOSTI SPLÁCET: </t>
  </si>
  <si>
    <t>záleží na pojišťovně</t>
  </si>
  <si>
    <t xml:space="preserve">POPLATEK ZA UZAVŘENÍ HYPOTEČNÍ SMLOUVY: </t>
  </si>
  <si>
    <t xml:space="preserve">VEDENÍ HYPOTEČNÍHO ÚČTU: </t>
  </si>
  <si>
    <t>měsíčně</t>
  </si>
  <si>
    <t>záleží na bance</t>
  </si>
  <si>
    <t>většinou 1% z úveru, max 5.000,-Kč</t>
  </si>
  <si>
    <t xml:space="preserve">Start: </t>
  </si>
  <si>
    <t>DATUM</t>
  </si>
  <si>
    <t>Počet splátek</t>
  </si>
  <si>
    <t>Období</t>
  </si>
  <si>
    <t>Počáteční úrok:</t>
  </si>
  <si>
    <t>JISTINA</t>
  </si>
  <si>
    <t>ÚROK</t>
  </si>
  <si>
    <t>CELKEM H SPLÁTKA</t>
  </si>
  <si>
    <t>Pojištění</t>
  </si>
  <si>
    <t>Vedení účtu</t>
  </si>
  <si>
    <t>CELKOVÁ SPLÁTKA</t>
  </si>
  <si>
    <t>NA KOLIK TO VŠECHNO PŘIJDE</t>
  </si>
  <si>
    <t xml:space="preserve">CELKOVÁ HODNOTA: </t>
  </si>
  <si>
    <t xml:space="preserve">JISTINA: </t>
  </si>
  <si>
    <t xml:space="preserve">ÚROK: </t>
  </si>
  <si>
    <t xml:space="preserve">POPLATKY BANCE: </t>
  </si>
  <si>
    <r>
      <t xml:space="preserve">POJIŠTĚNÍ </t>
    </r>
    <r>
      <rPr>
        <sz val="9"/>
        <color theme="1"/>
        <rFont val="Calibri"/>
        <family val="2"/>
        <charset val="238"/>
        <scheme val="minor"/>
      </rPr>
      <t>(nemovitosti a neschopnost splácení)</t>
    </r>
    <r>
      <rPr>
        <sz val="10"/>
        <color theme="1"/>
        <rFont val="Calibri"/>
        <family val="2"/>
        <charset val="238"/>
        <scheme val="minor"/>
      </rPr>
      <t xml:space="preserve">: </t>
    </r>
  </si>
  <si>
    <r>
      <t xml:space="preserve">OSTATNÍ </t>
    </r>
    <r>
      <rPr>
        <sz val="9"/>
        <color theme="1"/>
        <rFont val="Calibri"/>
        <family val="2"/>
        <charset val="238"/>
        <scheme val="minor"/>
      </rPr>
      <t>(odhad, provize, vklady)</t>
    </r>
    <r>
      <rPr>
        <sz val="10"/>
        <color theme="1"/>
        <rFont val="Calibri"/>
        <family val="2"/>
        <charset val="238"/>
        <scheme val="minor"/>
      </rPr>
      <t xml:space="preserve">: </t>
    </r>
  </si>
  <si>
    <t xml:space="preserve">MĚSÍČNÍ SPLÁTKA: </t>
  </si>
  <si>
    <t xml:space="preserve">SAMOTNÝ ÚROK CELKEM: </t>
  </si>
  <si>
    <t xml:space="preserve">CELKEM PŘEPLATÍTE: </t>
  </si>
  <si>
    <t>jistina</t>
  </si>
  <si>
    <t>úrok</t>
  </si>
  <si>
    <t>celkem</t>
  </si>
  <si>
    <t>KUMULOVANÝ</t>
  </si>
  <si>
    <t>DATE</t>
  </si>
  <si>
    <t>LEGENDA:</t>
  </si>
  <si>
    <t>vyplňte pouze modré buňky a zbytek se dopočítá samo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</si>
</sst>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0.0000%"/>
    <numFmt numFmtId="166" formatCode="#,##0_ ;[Red]\-#,##0\ "/>
    <numFmt numFmtId="167" formatCode="[$-405]mmmm\ yy;@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 tint="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b/>
      <u/>
      <sz val="10"/>
      <color theme="1" tint="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/>
      <right style="hair">
        <color theme="1" tint="0.499984740745262"/>
      </right>
      <top/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3" borderId="0" xfId="0" applyFont="1" applyFill="1"/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/>
    </xf>
    <xf numFmtId="0" fontId="1" fillId="3" borderId="2" xfId="0" applyFont="1" applyFill="1" applyBorder="1"/>
    <xf numFmtId="0" fontId="1" fillId="3" borderId="3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166" fontId="1" fillId="2" borderId="5" xfId="0" applyNumberFormat="1" applyFont="1" applyFill="1" applyBorder="1" applyAlignment="1">
      <alignment horizontal="center" vertical="center"/>
    </xf>
    <xf numFmtId="10" fontId="2" fillId="3" borderId="5" xfId="0" applyNumberFormat="1" applyFont="1" applyFill="1" applyBorder="1" applyAlignment="1">
      <alignment horizontal="center" vertical="center"/>
    </xf>
    <xf numFmtId="10" fontId="2" fillId="3" borderId="8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6" fontId="1" fillId="2" borderId="8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4" fillId="3" borderId="14" xfId="0" applyFont="1" applyFill="1" applyBorder="1"/>
    <xf numFmtId="0" fontId="4" fillId="3" borderId="14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6" fillId="3" borderId="20" xfId="0" applyFont="1" applyFill="1" applyBorder="1" applyAlignment="1">
      <alignment horizontal="right" vertical="center"/>
    </xf>
    <xf numFmtId="0" fontId="3" fillId="3" borderId="0" xfId="0" applyFont="1" applyFill="1" applyAlignment="1">
      <alignment vertical="center"/>
    </xf>
    <xf numFmtId="14" fontId="2" fillId="0" borderId="0" xfId="0" applyNumberFormat="1" applyFont="1"/>
    <xf numFmtId="0" fontId="2" fillId="0" borderId="0" xfId="0" applyFont="1"/>
    <xf numFmtId="3" fontId="1" fillId="0" borderId="0" xfId="0" applyNumberFormat="1" applyFont="1"/>
    <xf numFmtId="0" fontId="2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4" borderId="0" xfId="0" applyFont="1" applyFill="1"/>
    <xf numFmtId="165" fontId="2" fillId="0" borderId="0" xfId="0" applyNumberFormat="1" applyFont="1" applyAlignment="1">
      <alignment vertical="center"/>
    </xf>
    <xf numFmtId="164" fontId="2" fillId="0" borderId="0" xfId="0" applyNumberFormat="1" applyFont="1"/>
    <xf numFmtId="0" fontId="6" fillId="3" borderId="3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Border="1" applyAlignment="1"/>
    <xf numFmtId="0" fontId="5" fillId="0" borderId="0" xfId="0" applyFont="1" applyAlignment="1">
      <alignment horizontal="center" vertical="center" wrapText="1"/>
    </xf>
    <xf numFmtId="167" fontId="2" fillId="0" borderId="0" xfId="0" applyNumberFormat="1" applyFont="1"/>
    <xf numFmtId="167" fontId="2" fillId="4" borderId="0" xfId="0" applyNumberFormat="1" applyFont="1" applyFill="1"/>
    <xf numFmtId="164" fontId="2" fillId="4" borderId="0" xfId="0" applyNumberFormat="1" applyFont="1" applyFill="1"/>
    <xf numFmtId="0" fontId="9" fillId="3" borderId="0" xfId="0" applyFont="1" applyFill="1"/>
    <xf numFmtId="0" fontId="10" fillId="3" borderId="0" xfId="0" applyFont="1" applyFill="1"/>
    <xf numFmtId="164" fontId="2" fillId="3" borderId="15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8" fillId="5" borderId="11" xfId="0" applyNumberFormat="1" applyFont="1" applyFill="1" applyBorder="1" applyAlignment="1">
      <alignment horizontal="center" vertical="center"/>
    </xf>
    <xf numFmtId="164" fontId="8" fillId="5" borderId="10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3" borderId="7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14" fontId="1" fillId="3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2" borderId="1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6">
    <dxf>
      <fill>
        <patternFill>
          <bgColor rgb="FFFFFFA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rgb="FFFFFFA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 b="1">
                <a:solidFill>
                  <a:schemeClr val="tx1">
                    <a:lumMod val="65000"/>
                    <a:lumOff val="35000"/>
                  </a:schemeClr>
                </a:solidFill>
              </a:rPr>
              <a:t>VÝVOJ SPLÁTKY, JISTINY A ÚROKU PO CELOU DOBU HYPOTEČNÍHO ÚVĚRU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SPLÁTKA HÚ</c:v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'hypo-datagraf'!$A$2:$A$601</c:f>
              <c:numCache>
                <c:formatCode>[$-405]mmmm\ yy;@</c:formatCode>
                <c:ptCount val="6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</c:numCache>
            </c:numRef>
          </c:cat>
          <c:val>
            <c:numRef>
              <c:f>'hypo-datagraf'!$D$2:$D$601</c:f>
              <c:numCache>
                <c:formatCode>#\ ##0.00_ ;[Red]\-#\ ##0.00\ </c:formatCode>
                <c:ptCount val="6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BD-4DE0-87D3-ADB9B5C1DD44}"/>
            </c:ext>
          </c:extLst>
        </c:ser>
        <c:ser>
          <c:idx val="1"/>
          <c:order val="1"/>
          <c:tx>
            <c:strRef>
              <c:f>'hypo-datagraf'!$B$1</c:f>
              <c:strCache>
                <c:ptCount val="1"/>
                <c:pt idx="0">
                  <c:v>jistina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'hypo-datagraf'!$A$2:$A$601</c:f>
              <c:numCache>
                <c:formatCode>[$-405]mmmm\ yy;@</c:formatCode>
                <c:ptCount val="6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</c:numCache>
            </c:numRef>
          </c:cat>
          <c:val>
            <c:numRef>
              <c:f>'hypo-datagraf'!$B$2:$B$601</c:f>
              <c:numCache>
                <c:formatCode>#\ ##0.00_ ;[Red]\-#\ ##0.00\ </c:formatCode>
                <c:ptCount val="6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BD-4DE0-87D3-ADB9B5C1DD44}"/>
            </c:ext>
          </c:extLst>
        </c:ser>
        <c:ser>
          <c:idx val="2"/>
          <c:order val="2"/>
          <c:tx>
            <c:strRef>
              <c:f>'hypo-datagraf'!$C$1</c:f>
              <c:strCache>
                <c:ptCount val="1"/>
                <c:pt idx="0">
                  <c:v>úrok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'hypo-datagraf'!$A$2:$A$601</c:f>
              <c:numCache>
                <c:formatCode>[$-405]mmmm\ yy;@</c:formatCode>
                <c:ptCount val="6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</c:numCache>
            </c:numRef>
          </c:cat>
          <c:val>
            <c:numRef>
              <c:f>'hypo-datagraf'!$C$2:$C$601</c:f>
              <c:numCache>
                <c:formatCode>#\ ##0.00_ ;[Red]\-#\ ##0.00\ </c:formatCode>
                <c:ptCount val="6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BD-4DE0-87D3-ADB9B5C1D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8111328"/>
        <c:axId val="968117232"/>
      </c:lineChart>
      <c:catAx>
        <c:axId val="968111328"/>
        <c:scaling>
          <c:orientation val="minMax"/>
        </c:scaling>
        <c:delete val="0"/>
        <c:axPos val="b"/>
        <c:numFmt formatCode="[$-405]mmmm\ 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68117232"/>
        <c:crosses val="autoZero"/>
        <c:auto val="1"/>
        <c:lblAlgn val="ctr"/>
        <c:lblOffset val="100"/>
        <c:noMultiLvlLbl val="1"/>
      </c:catAx>
      <c:valAx>
        <c:axId val="9681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6811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 b="1">
                <a:solidFill>
                  <a:schemeClr val="tx1">
                    <a:lumMod val="65000"/>
                    <a:lumOff val="35000"/>
                  </a:schemeClr>
                </a:solidFill>
              </a:rPr>
              <a:t>PŘEHLED</a:t>
            </a:r>
            <a:r>
              <a:rPr lang="cs-CZ" sz="12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ZA CELOU DOBU</a:t>
            </a:r>
            <a:endParaRPr lang="cs-CZ" sz="12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JISTINA</c:v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Hypotéka!$O$14</c:f>
              <c:numCache>
                <c:formatCode>#\ ##0.00_ ;[Red]\-#\ ##0.00\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15-4120-A3FE-A0DEC5821B26}"/>
            </c:ext>
          </c:extLst>
        </c:ser>
        <c:ser>
          <c:idx val="1"/>
          <c:order val="1"/>
          <c:tx>
            <c:v>ÚROK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Hypotéka!$O$15</c:f>
              <c:numCache>
                <c:formatCode>#\ ##0.00_ ;[Red]\-#\ ##0.00\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15-4120-A3FE-A0DEC5821B26}"/>
            </c:ext>
          </c:extLst>
        </c:ser>
        <c:ser>
          <c:idx val="2"/>
          <c:order val="2"/>
          <c:tx>
            <c:v>POJIŠTĚNÍ</c:v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Hypotéka!$O$16</c:f>
              <c:numCache>
                <c:formatCode>#\ ##0.00_ ;[Red]\-#\ ##0.00\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15-4120-A3FE-A0DEC5821B26}"/>
            </c:ext>
          </c:extLst>
        </c:ser>
        <c:ser>
          <c:idx val="3"/>
          <c:order val="3"/>
          <c:tx>
            <c:v>POPLATKY BANCE</c:v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Hypotéka!$O$17</c:f>
              <c:numCache>
                <c:formatCode>#\ ##0.00_ ;[Red]\-#\ ##0.00\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15-4120-A3FE-A0DEC5821B26}"/>
            </c:ext>
          </c:extLst>
        </c:ser>
        <c:ser>
          <c:idx val="4"/>
          <c:order val="4"/>
          <c:tx>
            <c:v>OSTATNÍ</c:v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Hypotéka!$O$18</c:f>
              <c:numCache>
                <c:formatCode>#\ ##0.00_ ;[Red]\-#\ ##0.00\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15-4120-A3FE-A0DEC5821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913600"/>
        <c:axId val="944913928"/>
      </c:barChart>
      <c:catAx>
        <c:axId val="94491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913928"/>
        <c:crosses val="autoZero"/>
        <c:auto val="1"/>
        <c:lblAlgn val="ctr"/>
        <c:lblOffset val="100"/>
        <c:noMultiLvlLbl val="0"/>
      </c:catAx>
      <c:valAx>
        <c:axId val="94491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_ ;[Red]\-#\ 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449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22</xdr:row>
      <xdr:rowOff>87630</xdr:rowOff>
    </xdr:from>
    <xdr:to>
      <xdr:col>12</xdr:col>
      <xdr:colOff>708660</xdr:colOff>
      <xdr:row>39</xdr:row>
      <xdr:rowOff>26670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E46042B-41EF-4B78-AE64-1FE1FDFA5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601980</xdr:colOff>
      <xdr:row>22</xdr:row>
      <xdr:rowOff>80010</xdr:rowOff>
    </xdr:from>
    <xdr:to>
      <xdr:col>16</xdr:col>
      <xdr:colOff>548640</xdr:colOff>
      <xdr:row>39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67B558A-0054-446A-8BF5-14110CDAA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84FC-8795-4AF9-9254-C313D81BD724}">
  <sheetPr>
    <pageSetUpPr fitToPage="1"/>
  </sheetPr>
  <dimension ref="B2:Q43"/>
  <sheetViews>
    <sheetView tabSelected="1" workbookViewId="0">
      <selection activeCell="S9" sqref="S9"/>
    </sheetView>
  </sheetViews>
  <sheetFormatPr defaultColWidth="10.77734375" defaultRowHeight="13.8" x14ac:dyDescent="0.3"/>
  <cols>
    <col min="1" max="1" width="5.77734375" style="3" customWidth="1"/>
    <col min="2" max="16384" width="10.77734375" style="3"/>
  </cols>
  <sheetData>
    <row r="2" spans="2:17" ht="13.8" customHeight="1" x14ac:dyDescent="0.3">
      <c r="B2" s="1"/>
      <c r="C2" s="73" t="s">
        <v>11</v>
      </c>
      <c r="D2" s="73"/>
      <c r="F2" s="77" t="s">
        <v>12</v>
      </c>
      <c r="G2" s="78"/>
      <c r="H2" s="92"/>
      <c r="I2" s="93"/>
      <c r="J2" s="93"/>
      <c r="K2" s="93"/>
      <c r="L2" s="93"/>
      <c r="M2" s="93"/>
      <c r="N2" s="93"/>
      <c r="O2" s="93"/>
      <c r="P2" s="93"/>
      <c r="Q2" s="48"/>
    </row>
    <row r="3" spans="2:17" ht="13.8" customHeight="1" thickBot="1" x14ac:dyDescent="0.35">
      <c r="B3" s="36"/>
      <c r="C3" s="74"/>
      <c r="D3" s="74"/>
      <c r="F3" s="79"/>
      <c r="G3" s="80"/>
      <c r="H3" s="94"/>
      <c r="I3" s="95"/>
      <c r="J3" s="95"/>
      <c r="K3" s="95"/>
      <c r="L3" s="95"/>
      <c r="M3" s="95"/>
      <c r="N3" s="95"/>
      <c r="O3" s="95"/>
      <c r="P3" s="95"/>
      <c r="Q3" s="48"/>
    </row>
    <row r="4" spans="2:17" ht="14.4" thickTop="1" x14ac:dyDescent="0.3">
      <c r="B4" s="4"/>
      <c r="C4" s="4"/>
      <c r="D4" s="5"/>
    </row>
    <row r="5" spans="2:17" x14ac:dyDescent="0.3">
      <c r="C5" s="6"/>
      <c r="D5" s="9" t="s">
        <v>0</v>
      </c>
      <c r="E5" s="82"/>
      <c r="F5" s="83"/>
      <c r="I5" s="9" t="s">
        <v>13</v>
      </c>
      <c r="J5" s="13"/>
      <c r="K5" s="12" t="s">
        <v>4</v>
      </c>
      <c r="M5" s="6"/>
      <c r="N5" s="9" t="s">
        <v>7</v>
      </c>
      <c r="O5" s="18"/>
    </row>
    <row r="6" spans="2:17" ht="14.4" thickBot="1" x14ac:dyDescent="0.35">
      <c r="G6" s="11" t="s">
        <v>3</v>
      </c>
      <c r="M6" s="8"/>
      <c r="N6" s="10" t="s">
        <v>8</v>
      </c>
      <c r="O6" s="19"/>
      <c r="P6" s="47" t="s">
        <v>10</v>
      </c>
      <c r="Q6" s="1"/>
    </row>
    <row r="7" spans="2:17" x14ac:dyDescent="0.3">
      <c r="C7" s="6"/>
      <c r="D7" s="9" t="s">
        <v>1</v>
      </c>
      <c r="E7" s="82"/>
      <c r="F7" s="82"/>
      <c r="G7" s="14" t="str">
        <f>IFERROR(IF(OR(E5="",E7=""),"",E7/E5),"")</f>
        <v/>
      </c>
      <c r="I7" s="9" t="s">
        <v>5</v>
      </c>
      <c r="J7" s="85"/>
      <c r="K7" s="86"/>
    </row>
    <row r="8" spans="2:17" x14ac:dyDescent="0.3">
      <c r="C8" s="8"/>
      <c r="D8" s="10" t="s">
        <v>2</v>
      </c>
      <c r="E8" s="84" t="str">
        <f>IFERROR(IF(E5="","",IF(E7="",E5,E5-E7)),"")</f>
        <v/>
      </c>
      <c r="F8" s="84"/>
      <c r="G8" s="15" t="str">
        <f>IFERROR(IF(OR(E5="",E8=""),"",E8/E5),"")</f>
        <v/>
      </c>
      <c r="I8" s="10" t="s">
        <v>6</v>
      </c>
      <c r="J8" s="87" t="str">
        <f>IFERROR(IF(J7="","",IF(J5="",J7,EDATE(J7,J5))),"")</f>
        <v/>
      </c>
      <c r="K8" s="88"/>
      <c r="M8" s="6"/>
      <c r="N8" s="7" t="s">
        <v>9</v>
      </c>
      <c r="O8" s="89" t="str">
        <f>IFERROR(IF(O6="","",EDATE(J7,O6*12)),"")</f>
        <v/>
      </c>
      <c r="P8" s="90"/>
    </row>
    <row r="10" spans="2:17" ht="14.4" thickBot="1" x14ac:dyDescent="0.35">
      <c r="C10" s="34"/>
      <c r="D10" s="35" t="s">
        <v>14</v>
      </c>
      <c r="L10" s="34"/>
      <c r="M10" s="34"/>
      <c r="N10" s="35" t="s">
        <v>45</v>
      </c>
    </row>
    <row r="11" spans="2:17" ht="14.4" thickTop="1" x14ac:dyDescent="0.3">
      <c r="G11" s="20" t="s">
        <v>24</v>
      </c>
      <c r="H11" s="21" t="s">
        <v>18</v>
      </c>
      <c r="I11" s="6"/>
    </row>
    <row r="12" spans="2:17" x14ac:dyDescent="0.3">
      <c r="C12" s="30"/>
      <c r="D12" s="25" t="s">
        <v>15</v>
      </c>
      <c r="E12" s="81"/>
      <c r="F12" s="81"/>
      <c r="G12" s="26" t="s">
        <v>25</v>
      </c>
      <c r="H12" s="22" t="s">
        <v>19</v>
      </c>
      <c r="I12" s="33"/>
      <c r="M12" s="6"/>
      <c r="N12" s="45" t="s">
        <v>46</v>
      </c>
      <c r="O12" s="75">
        <f>IFERROR(SUM(O13:O18),0)</f>
        <v>0</v>
      </c>
      <c r="P12" s="76"/>
    </row>
    <row r="13" spans="2:17" x14ac:dyDescent="0.3">
      <c r="C13" s="31"/>
      <c r="D13" s="27" t="s">
        <v>16</v>
      </c>
      <c r="E13" s="71"/>
      <c r="F13" s="71"/>
      <c r="G13" s="26" t="s">
        <v>25</v>
      </c>
      <c r="H13" s="22" t="s">
        <v>20</v>
      </c>
      <c r="I13" s="33"/>
      <c r="M13" s="33"/>
      <c r="N13" s="46" t="s">
        <v>1</v>
      </c>
      <c r="O13" s="55">
        <f>IFERROR(E7,0)</f>
        <v>0</v>
      </c>
      <c r="P13" s="56"/>
    </row>
    <row r="14" spans="2:17" x14ac:dyDescent="0.3">
      <c r="C14" s="31"/>
      <c r="D14" s="27" t="s">
        <v>17</v>
      </c>
      <c r="E14" s="71"/>
      <c r="F14" s="71"/>
      <c r="G14" s="26" t="s">
        <v>25</v>
      </c>
      <c r="H14" s="22" t="s">
        <v>21</v>
      </c>
      <c r="I14" s="33"/>
      <c r="M14" s="33"/>
      <c r="N14" s="46" t="s">
        <v>47</v>
      </c>
      <c r="O14" s="55" t="str">
        <f>IFERROR(E8,0)</f>
        <v/>
      </c>
      <c r="P14" s="56"/>
    </row>
    <row r="15" spans="2:17" x14ac:dyDescent="0.3">
      <c r="C15" s="31"/>
      <c r="D15" s="27" t="s">
        <v>22</v>
      </c>
      <c r="E15" s="71"/>
      <c r="F15" s="71"/>
      <c r="G15" s="26" t="s">
        <v>26</v>
      </c>
      <c r="H15" s="22" t="s">
        <v>23</v>
      </c>
      <c r="I15" s="33"/>
      <c r="M15" s="33"/>
      <c r="N15" s="46" t="s">
        <v>48</v>
      </c>
      <c r="O15" s="55">
        <f>IFERROR(-1*vzorce!F7,0)</f>
        <v>0</v>
      </c>
      <c r="P15" s="56"/>
    </row>
    <row r="16" spans="2:17" x14ac:dyDescent="0.3">
      <c r="C16" s="31"/>
      <c r="D16" s="27" t="s">
        <v>27</v>
      </c>
      <c r="E16" s="71"/>
      <c r="F16" s="71"/>
      <c r="G16" s="26" t="s">
        <v>31</v>
      </c>
      <c r="H16" s="22" t="s">
        <v>28</v>
      </c>
      <c r="I16" s="33"/>
      <c r="M16" s="33"/>
      <c r="N16" s="46" t="s">
        <v>50</v>
      </c>
      <c r="O16" s="55">
        <f>IFERROR(-1*vzorce!H7,0)</f>
        <v>0</v>
      </c>
      <c r="P16" s="56"/>
    </row>
    <row r="17" spans="2:16" x14ac:dyDescent="0.3">
      <c r="C17" s="31"/>
      <c r="D17" s="27" t="s">
        <v>29</v>
      </c>
      <c r="E17" s="71"/>
      <c r="F17" s="71"/>
      <c r="G17" s="26" t="s">
        <v>25</v>
      </c>
      <c r="H17" s="23" t="s">
        <v>33</v>
      </c>
      <c r="I17" s="33"/>
      <c r="M17" s="33"/>
      <c r="N17" s="46" t="s">
        <v>49</v>
      </c>
      <c r="O17" s="55">
        <f>IFERROR(-1*vzorce!I7+E17,0)</f>
        <v>0</v>
      </c>
      <c r="P17" s="56"/>
    </row>
    <row r="18" spans="2:16" x14ac:dyDescent="0.3">
      <c r="C18" s="32"/>
      <c r="D18" s="28" t="s">
        <v>30</v>
      </c>
      <c r="E18" s="72"/>
      <c r="F18" s="72"/>
      <c r="G18" s="29" t="s">
        <v>31</v>
      </c>
      <c r="H18" s="24" t="s">
        <v>32</v>
      </c>
      <c r="I18" s="8"/>
      <c r="M18" s="8"/>
      <c r="N18" s="10" t="s">
        <v>51</v>
      </c>
      <c r="O18" s="57">
        <f>IFERROR(E12+E13+E14,0)</f>
        <v>0</v>
      </c>
      <c r="P18" s="58"/>
    </row>
    <row r="20" spans="2:16" ht="14.4" customHeight="1" x14ac:dyDescent="0.3">
      <c r="C20" s="59" t="s">
        <v>52</v>
      </c>
      <c r="D20" s="60"/>
      <c r="E20" s="63">
        <f>IFERROR(-1*vzorce!J10,0)</f>
        <v>0</v>
      </c>
      <c r="F20" s="64"/>
      <c r="G20" s="59" t="s">
        <v>54</v>
      </c>
      <c r="H20" s="60"/>
      <c r="I20" s="60"/>
      <c r="J20" s="67">
        <f>IFERROR(SUM(O15:P18),0)</f>
        <v>0</v>
      </c>
      <c r="K20" s="68"/>
      <c r="L20" s="59" t="s">
        <v>53</v>
      </c>
      <c r="M20" s="60"/>
      <c r="N20" s="60"/>
      <c r="O20" s="63">
        <f>IFERROR(O15,0)</f>
        <v>0</v>
      </c>
      <c r="P20" s="64"/>
    </row>
    <row r="21" spans="2:16" x14ac:dyDescent="0.3">
      <c r="C21" s="61"/>
      <c r="D21" s="62"/>
      <c r="E21" s="65"/>
      <c r="F21" s="66"/>
      <c r="G21" s="61"/>
      <c r="H21" s="62"/>
      <c r="I21" s="62"/>
      <c r="J21" s="69"/>
      <c r="K21" s="70"/>
      <c r="L21" s="61"/>
      <c r="M21" s="62"/>
      <c r="N21" s="62"/>
      <c r="O21" s="65"/>
      <c r="P21" s="66"/>
    </row>
    <row r="22" spans="2:16" ht="14.4" thickBot="1" x14ac:dyDescent="0.3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2:16" ht="14.4" thickTop="1" x14ac:dyDescent="0.3"/>
    <row r="42" spans="2:3" x14ac:dyDescent="0.3">
      <c r="B42" s="54" t="s">
        <v>60</v>
      </c>
    </row>
    <row r="43" spans="2:3" x14ac:dyDescent="0.3">
      <c r="B43" s="16"/>
      <c r="C43" s="53" t="s">
        <v>61</v>
      </c>
    </row>
  </sheetData>
  <mergeCells count="29">
    <mergeCell ref="H2:P3"/>
    <mergeCell ref="E5:F5"/>
    <mergeCell ref="E7:F7"/>
    <mergeCell ref="E8:F8"/>
    <mergeCell ref="J7:K7"/>
    <mergeCell ref="J8:K8"/>
    <mergeCell ref="O8:P8"/>
    <mergeCell ref="O12:P12"/>
    <mergeCell ref="O13:P13"/>
    <mergeCell ref="O14:P14"/>
    <mergeCell ref="O15:P15"/>
    <mergeCell ref="O16:P16"/>
    <mergeCell ref="E15:F15"/>
    <mergeCell ref="E16:F16"/>
    <mergeCell ref="E17:F17"/>
    <mergeCell ref="E18:F18"/>
    <mergeCell ref="C2:D3"/>
    <mergeCell ref="F2:G3"/>
    <mergeCell ref="E12:F12"/>
    <mergeCell ref="E13:F13"/>
    <mergeCell ref="E14:F14"/>
    <mergeCell ref="O17:P17"/>
    <mergeCell ref="O18:P18"/>
    <mergeCell ref="C20:D21"/>
    <mergeCell ref="E20:F21"/>
    <mergeCell ref="O20:P21"/>
    <mergeCell ref="L20:N21"/>
    <mergeCell ref="J20:K21"/>
    <mergeCell ref="G20:I21"/>
  </mergeCells>
  <conditionalFormatting sqref="G7">
    <cfRule type="cellIs" dxfId="5" priority="4" operator="equal">
      <formula>""</formula>
    </cfRule>
    <cfRule type="cellIs" dxfId="4" priority="5" operator="greaterThanOrEqual">
      <formula>0.2</formula>
    </cfRule>
    <cfRule type="cellIs" dxfId="3" priority="6" operator="lessThan">
      <formula>0.2</formula>
    </cfRule>
  </conditionalFormatting>
  <conditionalFormatting sqref="G8">
    <cfRule type="cellIs" dxfId="2" priority="1" operator="equal">
      <formula>""</formula>
    </cfRule>
    <cfRule type="cellIs" dxfId="1" priority="2" operator="lessThanOrEqual">
      <formula>0.8</formula>
    </cfRule>
    <cfRule type="cellIs" dxfId="0" priority="3" operator="greaterThan">
      <formula>0.8</formula>
    </cfRule>
  </conditionalFormatting>
  <pageMargins left="0.70866141732283472" right="0.70866141732283472" top="0.78740157480314965" bottom="0.78740157480314965" header="0.31496062992125984" footer="0.31496062992125984"/>
  <pageSetup paperSize="9" scale="73" orientation="landscape" r:id="rId1"/>
  <headerFooter>
    <oddFooter>&amp;L&amp;8Tuto šablonu je možné volně šířit a upravovat pod licení “CC BY 4.0” , tedy za podmínky uvedení původního autora František Tomeček, FLACO group s.r.o., www.vzorysablon.cz 
Licence: https://creativecommons.org/licenses/by/4.0/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19DB2-E40F-4AE8-B1D9-3EBF8FAAEA3D}">
  <dimension ref="A1:N611"/>
  <sheetViews>
    <sheetView topLeftCell="A6" workbookViewId="0">
      <selection activeCell="L9" sqref="L9:N9"/>
    </sheetView>
  </sheetViews>
  <sheetFormatPr defaultRowHeight="12" x14ac:dyDescent="0.25"/>
  <cols>
    <col min="1" max="1" width="10" style="38" bestFit="1" customWidth="1"/>
    <col min="2" max="2" width="10.21875" style="38" bestFit="1" customWidth="1"/>
    <col min="3" max="3" width="9.88671875" style="38" bestFit="1" customWidth="1"/>
    <col min="4" max="4" width="7.77734375" style="38" customWidth="1"/>
    <col min="5" max="10" width="10.77734375" style="38" customWidth="1"/>
    <col min="11" max="11" width="8.88671875" style="38"/>
    <col min="12" max="12" width="9.21875" style="38" bestFit="1" customWidth="1"/>
    <col min="13" max="13" width="8.88671875" style="38"/>
    <col min="14" max="14" width="9.21875" style="38" bestFit="1" customWidth="1"/>
    <col min="15" max="16384" width="8.88671875" style="38"/>
  </cols>
  <sheetData>
    <row r="1" spans="1:14" s="1" customFormat="1" ht="13.8" x14ac:dyDescent="0.3"/>
    <row r="2" spans="1:14" s="1" customFormat="1" ht="13.8" x14ac:dyDescent="0.3">
      <c r="A2" s="2" t="s">
        <v>34</v>
      </c>
      <c r="B2" s="37">
        <f>IFERROR(Hypotéka!J7,"")</f>
        <v>0</v>
      </c>
      <c r="C2" s="37" t="str">
        <f>IFERROR(IF(B2="","",EOMONTH(B2,-1)+1),"")</f>
        <v/>
      </c>
    </row>
    <row r="3" spans="1:14" s="1" customFormat="1" ht="13.8" x14ac:dyDescent="0.3">
      <c r="A3" s="2" t="s">
        <v>6</v>
      </c>
      <c r="B3" s="37" t="str">
        <f>IFERROR(Hypotéka!J8,"")</f>
        <v/>
      </c>
      <c r="C3" s="37" t="str">
        <f>IFERROR(IF(B3="","",EOMONTH(B3,-1)+1),"")</f>
        <v/>
      </c>
      <c r="D3" s="38" t="str">
        <f>IFERROR(DATEDIF(C2,C3,"M"),"")</f>
        <v/>
      </c>
    </row>
    <row r="4" spans="1:14" s="1" customFormat="1" ht="13.8" x14ac:dyDescent="0.3"/>
    <row r="5" spans="1:14" s="1" customFormat="1" ht="13.8" x14ac:dyDescent="0.3">
      <c r="B5" s="2" t="s">
        <v>38</v>
      </c>
      <c r="C5" s="43" t="str">
        <f>IFERROR(IF(Hypotéka!O5="","",Hypotéka!O5),"")</f>
        <v/>
      </c>
    </row>
    <row r="6" spans="1:14" s="1" customFormat="1" ht="13.8" x14ac:dyDescent="0.3"/>
    <row r="7" spans="1:14" s="1" customFormat="1" ht="13.8" x14ac:dyDescent="0.3">
      <c r="E7" s="44">
        <f>SUM(E10:E609)</f>
        <v>0</v>
      </c>
      <c r="F7" s="44">
        <f t="shared" ref="F7:J7" si="0">SUM(F10:F609)</f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</row>
    <row r="8" spans="1:14" s="1" customFormat="1" ht="13.8" x14ac:dyDescent="0.3">
      <c r="A8" s="39"/>
      <c r="L8" s="91" t="s">
        <v>58</v>
      </c>
      <c r="M8" s="91"/>
      <c r="N8" s="91"/>
    </row>
    <row r="9" spans="1:14" s="41" customFormat="1" ht="27.6" x14ac:dyDescent="0.3">
      <c r="B9" s="41" t="s">
        <v>35</v>
      </c>
      <c r="C9" s="41" t="s">
        <v>36</v>
      </c>
      <c r="D9" s="41" t="s">
        <v>37</v>
      </c>
      <c r="E9" s="41" t="s">
        <v>39</v>
      </c>
      <c r="F9" s="41" t="s">
        <v>40</v>
      </c>
      <c r="G9" s="41" t="s">
        <v>41</v>
      </c>
      <c r="H9" s="41" t="s">
        <v>42</v>
      </c>
      <c r="I9" s="41" t="s">
        <v>43</v>
      </c>
      <c r="J9" s="41" t="s">
        <v>44</v>
      </c>
      <c r="L9" s="41" t="s">
        <v>55</v>
      </c>
      <c r="M9" s="41" t="s">
        <v>56</v>
      </c>
      <c r="N9" s="41" t="s">
        <v>57</v>
      </c>
    </row>
    <row r="10" spans="1:14" x14ac:dyDescent="0.25">
      <c r="A10" s="17" t="str">
        <f>IFERROR(IF($C$2="","",IF($C$3="","",IF(0&lt;$D$3,0,""))),"")</f>
        <v/>
      </c>
      <c r="B10" s="37" t="str">
        <f>IFERROR(IF($A10="","",EDATE($C$2,A10)),"")</f>
        <v/>
      </c>
      <c r="C10" s="17" t="str">
        <f>IFERROR(IF($A10="","",$D$3),"")</f>
        <v/>
      </c>
      <c r="D10" s="17" t="str">
        <f>IFERROR(IF($A10="","",1),"")</f>
        <v/>
      </c>
      <c r="E10" s="44" t="str">
        <f>IFERROR(IF($A10="","",CUMPRINC($C$5/12,$D$3,Hypotéka!$E$8,D10,D10,0)),"")</f>
        <v/>
      </c>
      <c r="F10" s="44" t="str">
        <f>IFERROR(IF($A10="","",CUMIPMT($C$5/12,$D$3,Hypotéka!$E$8,$D10,$D10,0)),"")</f>
        <v/>
      </c>
      <c r="G10" s="44" t="str">
        <f>IFERROR(IF($A10="","",E10+F10),"")</f>
        <v/>
      </c>
      <c r="H10" s="44" t="str">
        <f>IFERROR(IF($A10="","",-1*(Hypotéka!$E$15/12+Hypotéka!$E$16)),"")</f>
        <v/>
      </c>
      <c r="I10" s="44" t="str">
        <f>IFERROR(IF($A10="","",-1*Hypotéka!$E$18),"")</f>
        <v/>
      </c>
      <c r="J10" s="44" t="str">
        <f>IFERROR(IF($A10="","",SUM(G10:I10)),"")</f>
        <v/>
      </c>
      <c r="L10" s="44" t="str">
        <f>IFERROR(IF($A10="","",-1*E10),"")</f>
        <v/>
      </c>
      <c r="M10" s="44" t="str">
        <f t="shared" ref="M10:N10" si="1">IFERROR(IF($A10="","",-1*F10),"")</f>
        <v/>
      </c>
      <c r="N10" s="44" t="str">
        <f t="shared" si="1"/>
        <v/>
      </c>
    </row>
    <row r="11" spans="1:14" x14ac:dyDescent="0.25">
      <c r="A11" s="17" t="str">
        <f>IFERROR(IF($C$2="","",IF($C$3="","",IF(A10+1&lt;$D$3,A10+1,""))),"")</f>
        <v/>
      </c>
      <c r="B11" s="37" t="str">
        <f t="shared" ref="B11:B74" si="2">IFERROR(IF($A11="","",EDATE($C$2,A11)),"")</f>
        <v/>
      </c>
      <c r="C11" s="17" t="str">
        <f t="shared" ref="C11:C74" si="3">IFERROR(IF($A11="","",$D$3),"")</f>
        <v/>
      </c>
      <c r="D11" s="17" t="str">
        <f>IFERROR(IF($A11="","",D10+1),"")</f>
        <v/>
      </c>
      <c r="E11" s="44" t="str">
        <f>IFERROR(IF($A11="","",CUMPRINC($C$5/12,$D$3,Hypotéka!$E$8,D11,D11,0)),"")</f>
        <v/>
      </c>
      <c r="F11" s="44" t="str">
        <f>IFERROR(IF($A11="","",CUMIPMT($C$5/12,$D$3,Hypotéka!$E$8,$D11,$D11,0)),"")</f>
        <v/>
      </c>
      <c r="G11" s="44" t="str">
        <f t="shared" ref="G11:G74" si="4">IFERROR(IF($A11="","",E11+F11),"")</f>
        <v/>
      </c>
      <c r="H11" s="44" t="str">
        <f>IFERROR(IF($A11="","",-1*(Hypotéka!$E$15/12+Hypotéka!$E$16)),"")</f>
        <v/>
      </c>
      <c r="I11" s="44" t="str">
        <f>IFERROR(IF($A11="","",-1*Hypotéka!$E$18),"")</f>
        <v/>
      </c>
      <c r="J11" s="44" t="str">
        <f t="shared" ref="J11:J74" si="5">IFERROR(IF($A11="","",SUM(G11:I11)),"")</f>
        <v/>
      </c>
      <c r="L11" s="44" t="str">
        <f>IFERROR(IF($A11="","",(-1*E11)+L10),"")</f>
        <v/>
      </c>
      <c r="M11" s="44" t="str">
        <f t="shared" ref="M11:N11" si="6">IFERROR(IF($A11="","",(-1*F11)+M10),"")</f>
        <v/>
      </c>
      <c r="N11" s="44" t="str">
        <f t="shared" si="6"/>
        <v/>
      </c>
    </row>
    <row r="12" spans="1:14" x14ac:dyDescent="0.25">
      <c r="A12" s="17" t="str">
        <f t="shared" ref="A12:A75" si="7">IFERROR(IF($C$2="","",IF($C$3="","",IF(A11+1&lt;$D$3,A11+1,""))),"")</f>
        <v/>
      </c>
      <c r="B12" s="37" t="str">
        <f t="shared" si="2"/>
        <v/>
      </c>
      <c r="C12" s="17" t="str">
        <f t="shared" si="3"/>
        <v/>
      </c>
      <c r="D12" s="17" t="str">
        <f t="shared" ref="D12:D75" si="8">IFERROR(IF($A12="","",D11+1),"")</f>
        <v/>
      </c>
      <c r="E12" s="44" t="str">
        <f>IFERROR(IF($A12="","",CUMPRINC($C$5/12,$D$3,Hypotéka!$E$8,D12,D12,0)),"")</f>
        <v/>
      </c>
      <c r="F12" s="44" t="str">
        <f>IFERROR(IF($A12="","",CUMIPMT($C$5/12,$D$3,Hypotéka!$E$8,$D12,$D12,0)),"")</f>
        <v/>
      </c>
      <c r="G12" s="44" t="str">
        <f t="shared" si="4"/>
        <v/>
      </c>
      <c r="H12" s="44" t="str">
        <f>IFERROR(IF($A12="","",-1*(Hypotéka!$E$15/12+Hypotéka!$E$16)),"")</f>
        <v/>
      </c>
      <c r="I12" s="44" t="str">
        <f>IFERROR(IF($A12="","",-1*Hypotéka!$E$18),"")</f>
        <v/>
      </c>
      <c r="J12" s="44" t="str">
        <f t="shared" si="5"/>
        <v/>
      </c>
      <c r="L12" s="44" t="str">
        <f t="shared" ref="L12:L75" si="9">IFERROR(IF($A12="","",(-1*E12)+L11),"")</f>
        <v/>
      </c>
      <c r="M12" s="44" t="str">
        <f t="shared" ref="M12:M75" si="10">IFERROR(IF($A12="","",(-1*F12)+M11),"")</f>
        <v/>
      </c>
      <c r="N12" s="44" t="str">
        <f t="shared" ref="N12:N75" si="11">IFERROR(IF($A12="","",(-1*G12)+N11),"")</f>
        <v/>
      </c>
    </row>
    <row r="13" spans="1:14" x14ac:dyDescent="0.25">
      <c r="A13" s="17" t="str">
        <f t="shared" si="7"/>
        <v/>
      </c>
      <c r="B13" s="37" t="str">
        <f t="shared" si="2"/>
        <v/>
      </c>
      <c r="C13" s="17" t="str">
        <f t="shared" si="3"/>
        <v/>
      </c>
      <c r="D13" s="17" t="str">
        <f t="shared" si="8"/>
        <v/>
      </c>
      <c r="E13" s="44" t="str">
        <f>IFERROR(IF($A13="","",CUMPRINC($C$5/12,$D$3,Hypotéka!$E$8,D13,D13,0)),"")</f>
        <v/>
      </c>
      <c r="F13" s="44" t="str">
        <f>IFERROR(IF($A13="","",CUMIPMT($C$5/12,$D$3,Hypotéka!$E$8,$D13,$D13,0)),"")</f>
        <v/>
      </c>
      <c r="G13" s="44" t="str">
        <f t="shared" si="4"/>
        <v/>
      </c>
      <c r="H13" s="44" t="str">
        <f>IFERROR(IF($A13="","",-1*(Hypotéka!$E$15/12+Hypotéka!$E$16)),"")</f>
        <v/>
      </c>
      <c r="I13" s="44" t="str">
        <f>IFERROR(IF($A13="","",-1*Hypotéka!$E$18),"")</f>
        <v/>
      </c>
      <c r="J13" s="44" t="str">
        <f t="shared" si="5"/>
        <v/>
      </c>
      <c r="L13" s="44" t="str">
        <f t="shared" si="9"/>
        <v/>
      </c>
      <c r="M13" s="44" t="str">
        <f t="shared" si="10"/>
        <v/>
      </c>
      <c r="N13" s="44" t="str">
        <f t="shared" si="11"/>
        <v/>
      </c>
    </row>
    <row r="14" spans="1:14" x14ac:dyDescent="0.25">
      <c r="A14" s="17" t="str">
        <f t="shared" si="7"/>
        <v/>
      </c>
      <c r="B14" s="37" t="str">
        <f t="shared" si="2"/>
        <v/>
      </c>
      <c r="C14" s="17" t="str">
        <f t="shared" si="3"/>
        <v/>
      </c>
      <c r="D14" s="17" t="str">
        <f t="shared" si="8"/>
        <v/>
      </c>
      <c r="E14" s="44" t="str">
        <f>IFERROR(IF($A14="","",CUMPRINC($C$5/12,$D$3,Hypotéka!$E$8,D14,D14,0)),"")</f>
        <v/>
      </c>
      <c r="F14" s="44" t="str">
        <f>IFERROR(IF($A14="","",CUMIPMT($C$5/12,$D$3,Hypotéka!$E$8,$D14,$D14,0)),"")</f>
        <v/>
      </c>
      <c r="G14" s="44" t="str">
        <f t="shared" si="4"/>
        <v/>
      </c>
      <c r="H14" s="44" t="str">
        <f>IFERROR(IF($A14="","",-1*(Hypotéka!$E$15/12+Hypotéka!$E$16)),"")</f>
        <v/>
      </c>
      <c r="I14" s="44" t="str">
        <f>IFERROR(IF($A14="","",-1*Hypotéka!$E$18),"")</f>
        <v/>
      </c>
      <c r="J14" s="44" t="str">
        <f t="shared" si="5"/>
        <v/>
      </c>
      <c r="L14" s="44" t="str">
        <f t="shared" si="9"/>
        <v/>
      </c>
      <c r="M14" s="44" t="str">
        <f t="shared" si="10"/>
        <v/>
      </c>
      <c r="N14" s="44" t="str">
        <f t="shared" si="11"/>
        <v/>
      </c>
    </row>
    <row r="15" spans="1:14" x14ac:dyDescent="0.25">
      <c r="A15" s="17" t="str">
        <f t="shared" si="7"/>
        <v/>
      </c>
      <c r="B15" s="37" t="str">
        <f t="shared" si="2"/>
        <v/>
      </c>
      <c r="C15" s="17" t="str">
        <f t="shared" si="3"/>
        <v/>
      </c>
      <c r="D15" s="17" t="str">
        <f t="shared" si="8"/>
        <v/>
      </c>
      <c r="E15" s="44" t="str">
        <f>IFERROR(IF($A15="","",CUMPRINC($C$5/12,$D$3,Hypotéka!$E$8,D15,D15,0)),"")</f>
        <v/>
      </c>
      <c r="F15" s="44" t="str">
        <f>IFERROR(IF($A15="","",CUMIPMT($C$5/12,$D$3,Hypotéka!$E$8,$D15,$D15,0)),"")</f>
        <v/>
      </c>
      <c r="G15" s="44" t="str">
        <f t="shared" si="4"/>
        <v/>
      </c>
      <c r="H15" s="44" t="str">
        <f>IFERROR(IF($A15="","",-1*(Hypotéka!$E$15/12+Hypotéka!$E$16)),"")</f>
        <v/>
      </c>
      <c r="I15" s="44" t="str">
        <f>IFERROR(IF($A15="","",-1*Hypotéka!$E$18),"")</f>
        <v/>
      </c>
      <c r="J15" s="44" t="str">
        <f t="shared" si="5"/>
        <v/>
      </c>
      <c r="L15" s="44" t="str">
        <f t="shared" si="9"/>
        <v/>
      </c>
      <c r="M15" s="44" t="str">
        <f t="shared" si="10"/>
        <v/>
      </c>
      <c r="N15" s="44" t="str">
        <f t="shared" si="11"/>
        <v/>
      </c>
    </row>
    <row r="16" spans="1:14" x14ac:dyDescent="0.25">
      <c r="A16" s="17" t="str">
        <f t="shared" si="7"/>
        <v/>
      </c>
      <c r="B16" s="37" t="str">
        <f t="shared" si="2"/>
        <v/>
      </c>
      <c r="C16" s="17" t="str">
        <f t="shared" si="3"/>
        <v/>
      </c>
      <c r="D16" s="17" t="str">
        <f t="shared" si="8"/>
        <v/>
      </c>
      <c r="E16" s="44" t="str">
        <f>IFERROR(IF($A16="","",CUMPRINC($C$5/12,$D$3,Hypotéka!$E$8,D16,D16,0)),"")</f>
        <v/>
      </c>
      <c r="F16" s="44" t="str">
        <f>IFERROR(IF($A16="","",CUMIPMT($C$5/12,$D$3,Hypotéka!$E$8,$D16,$D16,0)),"")</f>
        <v/>
      </c>
      <c r="G16" s="44" t="str">
        <f t="shared" si="4"/>
        <v/>
      </c>
      <c r="H16" s="44" t="str">
        <f>IFERROR(IF($A16="","",-1*(Hypotéka!$E$15/12+Hypotéka!$E$16)),"")</f>
        <v/>
      </c>
      <c r="I16" s="44" t="str">
        <f>IFERROR(IF($A16="","",-1*Hypotéka!$E$18),"")</f>
        <v/>
      </c>
      <c r="J16" s="44" t="str">
        <f t="shared" si="5"/>
        <v/>
      </c>
      <c r="L16" s="44" t="str">
        <f t="shared" si="9"/>
        <v/>
      </c>
      <c r="M16" s="44" t="str">
        <f t="shared" si="10"/>
        <v/>
      </c>
      <c r="N16" s="44" t="str">
        <f t="shared" si="11"/>
        <v/>
      </c>
    </row>
    <row r="17" spans="1:14" x14ac:dyDescent="0.25">
      <c r="A17" s="17" t="str">
        <f t="shared" si="7"/>
        <v/>
      </c>
      <c r="B17" s="37" t="str">
        <f t="shared" si="2"/>
        <v/>
      </c>
      <c r="C17" s="17" t="str">
        <f t="shared" si="3"/>
        <v/>
      </c>
      <c r="D17" s="17" t="str">
        <f t="shared" si="8"/>
        <v/>
      </c>
      <c r="E17" s="44" t="str">
        <f>IFERROR(IF($A17="","",CUMPRINC($C$5/12,$D$3,Hypotéka!$E$8,D17,D17,0)),"")</f>
        <v/>
      </c>
      <c r="F17" s="44" t="str">
        <f>IFERROR(IF($A17="","",CUMIPMT($C$5/12,$D$3,Hypotéka!$E$8,$D17,$D17,0)),"")</f>
        <v/>
      </c>
      <c r="G17" s="44" t="str">
        <f t="shared" si="4"/>
        <v/>
      </c>
      <c r="H17" s="44" t="str">
        <f>IFERROR(IF($A17="","",-1*(Hypotéka!$E$15/12+Hypotéka!$E$16)),"")</f>
        <v/>
      </c>
      <c r="I17" s="44" t="str">
        <f>IFERROR(IF($A17="","",-1*Hypotéka!$E$18),"")</f>
        <v/>
      </c>
      <c r="J17" s="44" t="str">
        <f t="shared" si="5"/>
        <v/>
      </c>
      <c r="L17" s="44" t="str">
        <f t="shared" si="9"/>
        <v/>
      </c>
      <c r="M17" s="44" t="str">
        <f t="shared" si="10"/>
        <v/>
      </c>
      <c r="N17" s="44" t="str">
        <f t="shared" si="11"/>
        <v/>
      </c>
    </row>
    <row r="18" spans="1:14" x14ac:dyDescent="0.25">
      <c r="A18" s="17" t="str">
        <f t="shared" si="7"/>
        <v/>
      </c>
      <c r="B18" s="37" t="str">
        <f t="shared" si="2"/>
        <v/>
      </c>
      <c r="C18" s="17" t="str">
        <f t="shared" si="3"/>
        <v/>
      </c>
      <c r="D18" s="17" t="str">
        <f t="shared" si="8"/>
        <v/>
      </c>
      <c r="E18" s="44" t="str">
        <f>IFERROR(IF($A18="","",CUMPRINC($C$5/12,$D$3,Hypotéka!$E$8,D18,D18,0)),"")</f>
        <v/>
      </c>
      <c r="F18" s="44" t="str">
        <f>IFERROR(IF($A18="","",CUMIPMT($C$5/12,$D$3,Hypotéka!$E$8,$D18,$D18,0)),"")</f>
        <v/>
      </c>
      <c r="G18" s="44" t="str">
        <f t="shared" si="4"/>
        <v/>
      </c>
      <c r="H18" s="44" t="str">
        <f>IFERROR(IF($A18="","",-1*(Hypotéka!$E$15/12+Hypotéka!$E$16)),"")</f>
        <v/>
      </c>
      <c r="I18" s="44" t="str">
        <f>IFERROR(IF($A18="","",-1*Hypotéka!$E$18),"")</f>
        <v/>
      </c>
      <c r="J18" s="44" t="str">
        <f t="shared" si="5"/>
        <v/>
      </c>
      <c r="L18" s="44" t="str">
        <f t="shared" si="9"/>
        <v/>
      </c>
      <c r="M18" s="44" t="str">
        <f t="shared" si="10"/>
        <v/>
      </c>
      <c r="N18" s="44" t="str">
        <f t="shared" si="11"/>
        <v/>
      </c>
    </row>
    <row r="19" spans="1:14" x14ac:dyDescent="0.25">
      <c r="A19" s="17" t="str">
        <f t="shared" si="7"/>
        <v/>
      </c>
      <c r="B19" s="37" t="str">
        <f t="shared" si="2"/>
        <v/>
      </c>
      <c r="C19" s="17" t="str">
        <f t="shared" si="3"/>
        <v/>
      </c>
      <c r="D19" s="17" t="str">
        <f t="shared" si="8"/>
        <v/>
      </c>
      <c r="E19" s="44" t="str">
        <f>IFERROR(IF($A19="","",CUMPRINC($C$5/12,$D$3,Hypotéka!$E$8,D19,D19,0)),"")</f>
        <v/>
      </c>
      <c r="F19" s="44" t="str">
        <f>IFERROR(IF($A19="","",CUMIPMT($C$5/12,$D$3,Hypotéka!$E$8,$D19,$D19,0)),"")</f>
        <v/>
      </c>
      <c r="G19" s="44" t="str">
        <f t="shared" si="4"/>
        <v/>
      </c>
      <c r="H19" s="44" t="str">
        <f>IFERROR(IF($A19="","",-1*(Hypotéka!$E$15/12+Hypotéka!$E$16)),"")</f>
        <v/>
      </c>
      <c r="I19" s="44" t="str">
        <f>IFERROR(IF($A19="","",-1*Hypotéka!$E$18),"")</f>
        <v/>
      </c>
      <c r="J19" s="44" t="str">
        <f t="shared" si="5"/>
        <v/>
      </c>
      <c r="L19" s="44" t="str">
        <f t="shared" si="9"/>
        <v/>
      </c>
      <c r="M19" s="44" t="str">
        <f t="shared" si="10"/>
        <v/>
      </c>
      <c r="N19" s="44" t="str">
        <f t="shared" si="11"/>
        <v/>
      </c>
    </row>
    <row r="20" spans="1:14" x14ac:dyDescent="0.25">
      <c r="A20" s="17" t="str">
        <f t="shared" si="7"/>
        <v/>
      </c>
      <c r="B20" s="37" t="str">
        <f t="shared" si="2"/>
        <v/>
      </c>
      <c r="C20" s="17" t="str">
        <f t="shared" si="3"/>
        <v/>
      </c>
      <c r="D20" s="17" t="str">
        <f t="shared" si="8"/>
        <v/>
      </c>
      <c r="E20" s="44" t="str">
        <f>IFERROR(IF($A20="","",CUMPRINC($C$5/12,$D$3,Hypotéka!$E$8,D20,D20,0)),"")</f>
        <v/>
      </c>
      <c r="F20" s="44" t="str">
        <f>IFERROR(IF($A20="","",CUMIPMT($C$5/12,$D$3,Hypotéka!$E$8,$D20,$D20,0)),"")</f>
        <v/>
      </c>
      <c r="G20" s="44" t="str">
        <f t="shared" si="4"/>
        <v/>
      </c>
      <c r="H20" s="44" t="str">
        <f>IFERROR(IF($A20="","",-1*(Hypotéka!$E$15/12+Hypotéka!$E$16)),"")</f>
        <v/>
      </c>
      <c r="I20" s="44" t="str">
        <f>IFERROR(IF($A20="","",-1*Hypotéka!$E$18),"")</f>
        <v/>
      </c>
      <c r="J20" s="44" t="str">
        <f t="shared" si="5"/>
        <v/>
      </c>
      <c r="L20" s="44" t="str">
        <f t="shared" si="9"/>
        <v/>
      </c>
      <c r="M20" s="44" t="str">
        <f t="shared" si="10"/>
        <v/>
      </c>
      <c r="N20" s="44" t="str">
        <f t="shared" si="11"/>
        <v/>
      </c>
    </row>
    <row r="21" spans="1:14" x14ac:dyDescent="0.25">
      <c r="A21" s="17" t="str">
        <f t="shared" si="7"/>
        <v/>
      </c>
      <c r="B21" s="37" t="str">
        <f t="shared" si="2"/>
        <v/>
      </c>
      <c r="C21" s="17" t="str">
        <f t="shared" si="3"/>
        <v/>
      </c>
      <c r="D21" s="17" t="str">
        <f t="shared" si="8"/>
        <v/>
      </c>
      <c r="E21" s="44" t="str">
        <f>IFERROR(IF($A21="","",CUMPRINC($C$5/12,$D$3,Hypotéka!$E$8,D21,D21,0)),"")</f>
        <v/>
      </c>
      <c r="F21" s="44" t="str">
        <f>IFERROR(IF($A21="","",CUMIPMT($C$5/12,$D$3,Hypotéka!$E$8,$D21,$D21,0)),"")</f>
        <v/>
      </c>
      <c r="G21" s="44" t="str">
        <f t="shared" si="4"/>
        <v/>
      </c>
      <c r="H21" s="44" t="str">
        <f>IFERROR(IF($A21="","",-1*(Hypotéka!$E$15/12+Hypotéka!$E$16)),"")</f>
        <v/>
      </c>
      <c r="I21" s="44" t="str">
        <f>IFERROR(IF($A21="","",-1*Hypotéka!$E$18),"")</f>
        <v/>
      </c>
      <c r="J21" s="44" t="str">
        <f t="shared" si="5"/>
        <v/>
      </c>
      <c r="L21" s="44" t="str">
        <f t="shared" si="9"/>
        <v/>
      </c>
      <c r="M21" s="44" t="str">
        <f t="shared" si="10"/>
        <v/>
      </c>
      <c r="N21" s="44" t="str">
        <f t="shared" si="11"/>
        <v/>
      </c>
    </row>
    <row r="22" spans="1:14" x14ac:dyDescent="0.25">
      <c r="A22" s="17" t="str">
        <f t="shared" si="7"/>
        <v/>
      </c>
      <c r="B22" s="37" t="str">
        <f t="shared" si="2"/>
        <v/>
      </c>
      <c r="C22" s="17" t="str">
        <f t="shared" si="3"/>
        <v/>
      </c>
      <c r="D22" s="17" t="str">
        <f t="shared" si="8"/>
        <v/>
      </c>
      <c r="E22" s="44" t="str">
        <f>IFERROR(IF($A22="","",CUMPRINC($C$5/12,$D$3,Hypotéka!$E$8,D22,D22,0)),"")</f>
        <v/>
      </c>
      <c r="F22" s="44" t="str">
        <f>IFERROR(IF($A22="","",CUMIPMT($C$5/12,$D$3,Hypotéka!$E$8,$D22,$D22,0)),"")</f>
        <v/>
      </c>
      <c r="G22" s="44" t="str">
        <f t="shared" si="4"/>
        <v/>
      </c>
      <c r="H22" s="44" t="str">
        <f>IFERROR(IF($A22="","",-1*(Hypotéka!$E$15/12+Hypotéka!$E$16)),"")</f>
        <v/>
      </c>
      <c r="I22" s="44" t="str">
        <f>IFERROR(IF($A22="","",-1*Hypotéka!$E$18),"")</f>
        <v/>
      </c>
      <c r="J22" s="44" t="str">
        <f t="shared" si="5"/>
        <v/>
      </c>
      <c r="L22" s="44" t="str">
        <f t="shared" si="9"/>
        <v/>
      </c>
      <c r="M22" s="44" t="str">
        <f t="shared" si="10"/>
        <v/>
      </c>
      <c r="N22" s="44" t="str">
        <f t="shared" si="11"/>
        <v/>
      </c>
    </row>
    <row r="23" spans="1:14" x14ac:dyDescent="0.25">
      <c r="A23" s="17" t="str">
        <f t="shared" si="7"/>
        <v/>
      </c>
      <c r="B23" s="37" t="str">
        <f t="shared" si="2"/>
        <v/>
      </c>
      <c r="C23" s="17" t="str">
        <f t="shared" si="3"/>
        <v/>
      </c>
      <c r="D23" s="17" t="str">
        <f t="shared" si="8"/>
        <v/>
      </c>
      <c r="E23" s="44" t="str">
        <f>IFERROR(IF($A23="","",CUMPRINC($C$5/12,$D$3,Hypotéka!$E$8,D23,D23,0)),"")</f>
        <v/>
      </c>
      <c r="F23" s="44" t="str">
        <f>IFERROR(IF($A23="","",CUMIPMT($C$5/12,$D$3,Hypotéka!$E$8,$D23,$D23,0)),"")</f>
        <v/>
      </c>
      <c r="G23" s="44" t="str">
        <f t="shared" si="4"/>
        <v/>
      </c>
      <c r="H23" s="44" t="str">
        <f>IFERROR(IF($A23="","",-1*(Hypotéka!$E$15/12+Hypotéka!$E$16)),"")</f>
        <v/>
      </c>
      <c r="I23" s="44" t="str">
        <f>IFERROR(IF($A23="","",-1*Hypotéka!$E$18),"")</f>
        <v/>
      </c>
      <c r="J23" s="44" t="str">
        <f t="shared" si="5"/>
        <v/>
      </c>
      <c r="L23" s="44" t="str">
        <f t="shared" si="9"/>
        <v/>
      </c>
      <c r="M23" s="44" t="str">
        <f t="shared" si="10"/>
        <v/>
      </c>
      <c r="N23" s="44" t="str">
        <f t="shared" si="11"/>
        <v/>
      </c>
    </row>
    <row r="24" spans="1:14" x14ac:dyDescent="0.25">
      <c r="A24" s="17" t="str">
        <f t="shared" si="7"/>
        <v/>
      </c>
      <c r="B24" s="37" t="str">
        <f t="shared" si="2"/>
        <v/>
      </c>
      <c r="C24" s="17" t="str">
        <f t="shared" si="3"/>
        <v/>
      </c>
      <c r="D24" s="17" t="str">
        <f t="shared" si="8"/>
        <v/>
      </c>
      <c r="E24" s="44" t="str">
        <f>IFERROR(IF($A24="","",CUMPRINC($C$5/12,$D$3,Hypotéka!$E$8,D24,D24,0)),"")</f>
        <v/>
      </c>
      <c r="F24" s="44" t="str">
        <f>IFERROR(IF($A24="","",CUMIPMT($C$5/12,$D$3,Hypotéka!$E$8,$D24,$D24,0)),"")</f>
        <v/>
      </c>
      <c r="G24" s="44" t="str">
        <f t="shared" si="4"/>
        <v/>
      </c>
      <c r="H24" s="44" t="str">
        <f>IFERROR(IF($A24="","",-1*(Hypotéka!$E$15/12+Hypotéka!$E$16)),"")</f>
        <v/>
      </c>
      <c r="I24" s="44" t="str">
        <f>IFERROR(IF($A24="","",-1*Hypotéka!$E$18),"")</f>
        <v/>
      </c>
      <c r="J24" s="44" t="str">
        <f t="shared" si="5"/>
        <v/>
      </c>
      <c r="L24" s="44" t="str">
        <f t="shared" si="9"/>
        <v/>
      </c>
      <c r="M24" s="44" t="str">
        <f t="shared" si="10"/>
        <v/>
      </c>
      <c r="N24" s="44" t="str">
        <f t="shared" si="11"/>
        <v/>
      </c>
    </row>
    <row r="25" spans="1:14" x14ac:dyDescent="0.25">
      <c r="A25" s="17" t="str">
        <f t="shared" si="7"/>
        <v/>
      </c>
      <c r="B25" s="37" t="str">
        <f t="shared" si="2"/>
        <v/>
      </c>
      <c r="C25" s="17" t="str">
        <f t="shared" si="3"/>
        <v/>
      </c>
      <c r="D25" s="17" t="str">
        <f t="shared" si="8"/>
        <v/>
      </c>
      <c r="E25" s="44" t="str">
        <f>IFERROR(IF($A25="","",CUMPRINC($C$5/12,$D$3,Hypotéka!$E$8,D25,D25,0)),"")</f>
        <v/>
      </c>
      <c r="F25" s="44" t="str">
        <f>IFERROR(IF($A25="","",CUMIPMT($C$5/12,$D$3,Hypotéka!$E$8,$D25,$D25,0)),"")</f>
        <v/>
      </c>
      <c r="G25" s="44" t="str">
        <f t="shared" si="4"/>
        <v/>
      </c>
      <c r="H25" s="44" t="str">
        <f>IFERROR(IF($A25="","",-1*(Hypotéka!$E$15/12+Hypotéka!$E$16)),"")</f>
        <v/>
      </c>
      <c r="I25" s="44" t="str">
        <f>IFERROR(IF($A25="","",-1*Hypotéka!$E$18),"")</f>
        <v/>
      </c>
      <c r="J25" s="44" t="str">
        <f t="shared" si="5"/>
        <v/>
      </c>
      <c r="L25" s="44" t="str">
        <f t="shared" si="9"/>
        <v/>
      </c>
      <c r="M25" s="44" t="str">
        <f t="shared" si="10"/>
        <v/>
      </c>
      <c r="N25" s="44" t="str">
        <f t="shared" si="11"/>
        <v/>
      </c>
    </row>
    <row r="26" spans="1:14" x14ac:dyDescent="0.25">
      <c r="A26" s="17" t="str">
        <f t="shared" si="7"/>
        <v/>
      </c>
      <c r="B26" s="37" t="str">
        <f t="shared" si="2"/>
        <v/>
      </c>
      <c r="C26" s="17" t="str">
        <f t="shared" si="3"/>
        <v/>
      </c>
      <c r="D26" s="17" t="str">
        <f t="shared" si="8"/>
        <v/>
      </c>
      <c r="E26" s="44" t="str">
        <f>IFERROR(IF($A26="","",CUMPRINC($C$5/12,$D$3,Hypotéka!$E$8,D26,D26,0)),"")</f>
        <v/>
      </c>
      <c r="F26" s="44" t="str">
        <f>IFERROR(IF($A26="","",CUMIPMT($C$5/12,$D$3,Hypotéka!$E$8,$D26,$D26,0)),"")</f>
        <v/>
      </c>
      <c r="G26" s="44" t="str">
        <f t="shared" si="4"/>
        <v/>
      </c>
      <c r="H26" s="44" t="str">
        <f>IFERROR(IF($A26="","",-1*(Hypotéka!$E$15/12+Hypotéka!$E$16)),"")</f>
        <v/>
      </c>
      <c r="I26" s="44" t="str">
        <f>IFERROR(IF($A26="","",-1*Hypotéka!$E$18),"")</f>
        <v/>
      </c>
      <c r="J26" s="44" t="str">
        <f t="shared" si="5"/>
        <v/>
      </c>
      <c r="L26" s="44" t="str">
        <f t="shared" si="9"/>
        <v/>
      </c>
      <c r="M26" s="44" t="str">
        <f t="shared" si="10"/>
        <v/>
      </c>
      <c r="N26" s="44" t="str">
        <f t="shared" si="11"/>
        <v/>
      </c>
    </row>
    <row r="27" spans="1:14" x14ac:dyDescent="0.25">
      <c r="A27" s="17" t="str">
        <f t="shared" si="7"/>
        <v/>
      </c>
      <c r="B27" s="37" t="str">
        <f t="shared" si="2"/>
        <v/>
      </c>
      <c r="C27" s="17" t="str">
        <f t="shared" si="3"/>
        <v/>
      </c>
      <c r="D27" s="17" t="str">
        <f t="shared" si="8"/>
        <v/>
      </c>
      <c r="E27" s="44" t="str">
        <f>IFERROR(IF($A27="","",CUMPRINC($C$5/12,$D$3,Hypotéka!$E$8,D27,D27,0)),"")</f>
        <v/>
      </c>
      <c r="F27" s="44" t="str">
        <f>IFERROR(IF($A27="","",CUMIPMT($C$5/12,$D$3,Hypotéka!$E$8,$D27,$D27,0)),"")</f>
        <v/>
      </c>
      <c r="G27" s="44" t="str">
        <f t="shared" si="4"/>
        <v/>
      </c>
      <c r="H27" s="44" t="str">
        <f>IFERROR(IF($A27="","",-1*(Hypotéka!$E$15/12+Hypotéka!$E$16)),"")</f>
        <v/>
      </c>
      <c r="I27" s="44" t="str">
        <f>IFERROR(IF($A27="","",-1*Hypotéka!$E$18),"")</f>
        <v/>
      </c>
      <c r="J27" s="44" t="str">
        <f t="shared" si="5"/>
        <v/>
      </c>
      <c r="L27" s="44" t="str">
        <f t="shared" si="9"/>
        <v/>
      </c>
      <c r="M27" s="44" t="str">
        <f t="shared" si="10"/>
        <v/>
      </c>
      <c r="N27" s="44" t="str">
        <f t="shared" si="11"/>
        <v/>
      </c>
    </row>
    <row r="28" spans="1:14" x14ac:dyDescent="0.25">
      <c r="A28" s="17" t="str">
        <f t="shared" si="7"/>
        <v/>
      </c>
      <c r="B28" s="37" t="str">
        <f t="shared" si="2"/>
        <v/>
      </c>
      <c r="C28" s="17" t="str">
        <f t="shared" si="3"/>
        <v/>
      </c>
      <c r="D28" s="17" t="str">
        <f t="shared" si="8"/>
        <v/>
      </c>
      <c r="E28" s="44" t="str">
        <f>IFERROR(IF($A28="","",CUMPRINC($C$5/12,$D$3,Hypotéka!$E$8,D28,D28,0)),"")</f>
        <v/>
      </c>
      <c r="F28" s="44" t="str">
        <f>IFERROR(IF($A28="","",CUMIPMT($C$5/12,$D$3,Hypotéka!$E$8,$D28,$D28,0)),"")</f>
        <v/>
      </c>
      <c r="G28" s="44" t="str">
        <f t="shared" si="4"/>
        <v/>
      </c>
      <c r="H28" s="44" t="str">
        <f>IFERROR(IF($A28="","",-1*(Hypotéka!$E$15/12+Hypotéka!$E$16)),"")</f>
        <v/>
      </c>
      <c r="I28" s="44" t="str">
        <f>IFERROR(IF($A28="","",-1*Hypotéka!$E$18),"")</f>
        <v/>
      </c>
      <c r="J28" s="44" t="str">
        <f t="shared" si="5"/>
        <v/>
      </c>
      <c r="L28" s="44" t="str">
        <f t="shared" si="9"/>
        <v/>
      </c>
      <c r="M28" s="44" t="str">
        <f t="shared" si="10"/>
        <v/>
      </c>
      <c r="N28" s="44" t="str">
        <f t="shared" si="11"/>
        <v/>
      </c>
    </row>
    <row r="29" spans="1:14" x14ac:dyDescent="0.25">
      <c r="A29" s="17" t="str">
        <f t="shared" si="7"/>
        <v/>
      </c>
      <c r="B29" s="37" t="str">
        <f t="shared" si="2"/>
        <v/>
      </c>
      <c r="C29" s="17" t="str">
        <f t="shared" si="3"/>
        <v/>
      </c>
      <c r="D29" s="17" t="str">
        <f t="shared" si="8"/>
        <v/>
      </c>
      <c r="E29" s="44" t="str">
        <f>IFERROR(IF($A29="","",CUMPRINC($C$5/12,$D$3,Hypotéka!$E$8,D29,D29,0)),"")</f>
        <v/>
      </c>
      <c r="F29" s="44" t="str">
        <f>IFERROR(IF($A29="","",CUMIPMT($C$5/12,$D$3,Hypotéka!$E$8,$D29,$D29,0)),"")</f>
        <v/>
      </c>
      <c r="G29" s="44" t="str">
        <f t="shared" si="4"/>
        <v/>
      </c>
      <c r="H29" s="44" t="str">
        <f>IFERROR(IF($A29="","",-1*(Hypotéka!$E$15/12+Hypotéka!$E$16)),"")</f>
        <v/>
      </c>
      <c r="I29" s="44" t="str">
        <f>IFERROR(IF($A29="","",-1*Hypotéka!$E$18),"")</f>
        <v/>
      </c>
      <c r="J29" s="44" t="str">
        <f t="shared" si="5"/>
        <v/>
      </c>
      <c r="L29" s="44" t="str">
        <f t="shared" si="9"/>
        <v/>
      </c>
      <c r="M29" s="44" t="str">
        <f t="shared" si="10"/>
        <v/>
      </c>
      <c r="N29" s="44" t="str">
        <f t="shared" si="11"/>
        <v/>
      </c>
    </row>
    <row r="30" spans="1:14" x14ac:dyDescent="0.25">
      <c r="A30" s="17" t="str">
        <f t="shared" si="7"/>
        <v/>
      </c>
      <c r="B30" s="37" t="str">
        <f t="shared" si="2"/>
        <v/>
      </c>
      <c r="C30" s="17" t="str">
        <f t="shared" si="3"/>
        <v/>
      </c>
      <c r="D30" s="17" t="str">
        <f t="shared" si="8"/>
        <v/>
      </c>
      <c r="E30" s="44" t="str">
        <f>IFERROR(IF($A30="","",CUMPRINC($C$5/12,$D$3,Hypotéka!$E$8,D30,D30,0)),"")</f>
        <v/>
      </c>
      <c r="F30" s="44" t="str">
        <f>IFERROR(IF($A30="","",CUMIPMT($C$5/12,$D$3,Hypotéka!$E$8,$D30,$D30,0)),"")</f>
        <v/>
      </c>
      <c r="G30" s="44" t="str">
        <f t="shared" si="4"/>
        <v/>
      </c>
      <c r="H30" s="44" t="str">
        <f>IFERROR(IF($A30="","",-1*(Hypotéka!$E$15/12+Hypotéka!$E$16)),"")</f>
        <v/>
      </c>
      <c r="I30" s="44" t="str">
        <f>IFERROR(IF($A30="","",-1*Hypotéka!$E$18),"")</f>
        <v/>
      </c>
      <c r="J30" s="44" t="str">
        <f t="shared" si="5"/>
        <v/>
      </c>
      <c r="L30" s="44" t="str">
        <f t="shared" si="9"/>
        <v/>
      </c>
      <c r="M30" s="44" t="str">
        <f t="shared" si="10"/>
        <v/>
      </c>
      <c r="N30" s="44" t="str">
        <f t="shared" si="11"/>
        <v/>
      </c>
    </row>
    <row r="31" spans="1:14" x14ac:dyDescent="0.25">
      <c r="A31" s="17" t="str">
        <f t="shared" si="7"/>
        <v/>
      </c>
      <c r="B31" s="37" t="str">
        <f t="shared" si="2"/>
        <v/>
      </c>
      <c r="C31" s="17" t="str">
        <f t="shared" si="3"/>
        <v/>
      </c>
      <c r="D31" s="17" t="str">
        <f t="shared" si="8"/>
        <v/>
      </c>
      <c r="E31" s="44" t="str">
        <f>IFERROR(IF($A31="","",CUMPRINC($C$5/12,$D$3,Hypotéka!$E$8,D31,D31,0)),"")</f>
        <v/>
      </c>
      <c r="F31" s="44" t="str">
        <f>IFERROR(IF($A31="","",CUMIPMT($C$5/12,$D$3,Hypotéka!$E$8,$D31,$D31,0)),"")</f>
        <v/>
      </c>
      <c r="G31" s="44" t="str">
        <f t="shared" si="4"/>
        <v/>
      </c>
      <c r="H31" s="44" t="str">
        <f>IFERROR(IF($A31="","",-1*(Hypotéka!$E$15/12+Hypotéka!$E$16)),"")</f>
        <v/>
      </c>
      <c r="I31" s="44" t="str">
        <f>IFERROR(IF($A31="","",-1*Hypotéka!$E$18),"")</f>
        <v/>
      </c>
      <c r="J31" s="44" t="str">
        <f t="shared" si="5"/>
        <v/>
      </c>
      <c r="L31" s="44" t="str">
        <f t="shared" si="9"/>
        <v/>
      </c>
      <c r="M31" s="44" t="str">
        <f t="shared" si="10"/>
        <v/>
      </c>
      <c r="N31" s="44" t="str">
        <f t="shared" si="11"/>
        <v/>
      </c>
    </row>
    <row r="32" spans="1:14" x14ac:dyDescent="0.25">
      <c r="A32" s="17" t="str">
        <f t="shared" si="7"/>
        <v/>
      </c>
      <c r="B32" s="37" t="str">
        <f t="shared" si="2"/>
        <v/>
      </c>
      <c r="C32" s="17" t="str">
        <f t="shared" si="3"/>
        <v/>
      </c>
      <c r="D32" s="17" t="str">
        <f t="shared" si="8"/>
        <v/>
      </c>
      <c r="E32" s="44" t="str">
        <f>IFERROR(IF($A32="","",CUMPRINC($C$5/12,$D$3,Hypotéka!$E$8,D32,D32,0)),"")</f>
        <v/>
      </c>
      <c r="F32" s="44" t="str">
        <f>IFERROR(IF($A32="","",CUMIPMT($C$5/12,$D$3,Hypotéka!$E$8,$D32,$D32,0)),"")</f>
        <v/>
      </c>
      <c r="G32" s="44" t="str">
        <f t="shared" si="4"/>
        <v/>
      </c>
      <c r="H32" s="44" t="str">
        <f>IFERROR(IF($A32="","",-1*(Hypotéka!$E$15/12+Hypotéka!$E$16)),"")</f>
        <v/>
      </c>
      <c r="I32" s="44" t="str">
        <f>IFERROR(IF($A32="","",-1*Hypotéka!$E$18),"")</f>
        <v/>
      </c>
      <c r="J32" s="44" t="str">
        <f t="shared" si="5"/>
        <v/>
      </c>
      <c r="L32" s="44" t="str">
        <f t="shared" si="9"/>
        <v/>
      </c>
      <c r="M32" s="44" t="str">
        <f t="shared" si="10"/>
        <v/>
      </c>
      <c r="N32" s="44" t="str">
        <f t="shared" si="11"/>
        <v/>
      </c>
    </row>
    <row r="33" spans="1:14" x14ac:dyDescent="0.25">
      <c r="A33" s="17" t="str">
        <f t="shared" si="7"/>
        <v/>
      </c>
      <c r="B33" s="37" t="str">
        <f t="shared" si="2"/>
        <v/>
      </c>
      <c r="C33" s="17" t="str">
        <f t="shared" si="3"/>
        <v/>
      </c>
      <c r="D33" s="17" t="str">
        <f t="shared" si="8"/>
        <v/>
      </c>
      <c r="E33" s="44" t="str">
        <f>IFERROR(IF($A33="","",CUMPRINC($C$5/12,$D$3,Hypotéka!$E$8,D33,D33,0)),"")</f>
        <v/>
      </c>
      <c r="F33" s="44" t="str">
        <f>IFERROR(IF($A33="","",CUMIPMT($C$5/12,$D$3,Hypotéka!$E$8,$D33,$D33,0)),"")</f>
        <v/>
      </c>
      <c r="G33" s="44" t="str">
        <f t="shared" si="4"/>
        <v/>
      </c>
      <c r="H33" s="44" t="str">
        <f>IFERROR(IF($A33="","",-1*(Hypotéka!$E$15/12+Hypotéka!$E$16)),"")</f>
        <v/>
      </c>
      <c r="I33" s="44" t="str">
        <f>IFERROR(IF($A33="","",-1*Hypotéka!$E$18),"")</f>
        <v/>
      </c>
      <c r="J33" s="44" t="str">
        <f t="shared" si="5"/>
        <v/>
      </c>
      <c r="L33" s="44" t="str">
        <f t="shared" si="9"/>
        <v/>
      </c>
      <c r="M33" s="44" t="str">
        <f t="shared" si="10"/>
        <v/>
      </c>
      <c r="N33" s="44" t="str">
        <f t="shared" si="11"/>
        <v/>
      </c>
    </row>
    <row r="34" spans="1:14" x14ac:dyDescent="0.25">
      <c r="A34" s="17" t="str">
        <f t="shared" si="7"/>
        <v/>
      </c>
      <c r="B34" s="37" t="str">
        <f t="shared" si="2"/>
        <v/>
      </c>
      <c r="C34" s="17" t="str">
        <f t="shared" si="3"/>
        <v/>
      </c>
      <c r="D34" s="17" t="str">
        <f t="shared" si="8"/>
        <v/>
      </c>
      <c r="E34" s="44" t="str">
        <f>IFERROR(IF($A34="","",CUMPRINC($C$5/12,$D$3,Hypotéka!$E$8,D34,D34,0)),"")</f>
        <v/>
      </c>
      <c r="F34" s="44" t="str">
        <f>IFERROR(IF($A34="","",CUMIPMT($C$5/12,$D$3,Hypotéka!$E$8,$D34,$D34,0)),"")</f>
        <v/>
      </c>
      <c r="G34" s="44" t="str">
        <f t="shared" si="4"/>
        <v/>
      </c>
      <c r="H34" s="44" t="str">
        <f>IFERROR(IF($A34="","",-1*(Hypotéka!$E$15/12+Hypotéka!$E$16)),"")</f>
        <v/>
      </c>
      <c r="I34" s="44" t="str">
        <f>IFERROR(IF($A34="","",-1*Hypotéka!$E$18),"")</f>
        <v/>
      </c>
      <c r="J34" s="44" t="str">
        <f t="shared" si="5"/>
        <v/>
      </c>
      <c r="L34" s="44" t="str">
        <f t="shared" si="9"/>
        <v/>
      </c>
      <c r="M34" s="44" t="str">
        <f t="shared" si="10"/>
        <v/>
      </c>
      <c r="N34" s="44" t="str">
        <f t="shared" si="11"/>
        <v/>
      </c>
    </row>
    <row r="35" spans="1:14" x14ac:dyDescent="0.25">
      <c r="A35" s="17" t="str">
        <f t="shared" si="7"/>
        <v/>
      </c>
      <c r="B35" s="37" t="str">
        <f t="shared" si="2"/>
        <v/>
      </c>
      <c r="C35" s="17" t="str">
        <f t="shared" si="3"/>
        <v/>
      </c>
      <c r="D35" s="17" t="str">
        <f t="shared" si="8"/>
        <v/>
      </c>
      <c r="E35" s="44" t="str">
        <f>IFERROR(IF($A35="","",CUMPRINC($C$5/12,$D$3,Hypotéka!$E$8,D35,D35,0)),"")</f>
        <v/>
      </c>
      <c r="F35" s="44" t="str">
        <f>IFERROR(IF($A35="","",CUMIPMT($C$5/12,$D$3,Hypotéka!$E$8,$D35,$D35,0)),"")</f>
        <v/>
      </c>
      <c r="G35" s="44" t="str">
        <f t="shared" si="4"/>
        <v/>
      </c>
      <c r="H35" s="44" t="str">
        <f>IFERROR(IF($A35="","",-1*(Hypotéka!$E$15/12+Hypotéka!$E$16)),"")</f>
        <v/>
      </c>
      <c r="I35" s="44" t="str">
        <f>IFERROR(IF($A35="","",-1*Hypotéka!$E$18),"")</f>
        <v/>
      </c>
      <c r="J35" s="44" t="str">
        <f t="shared" si="5"/>
        <v/>
      </c>
      <c r="L35" s="44" t="str">
        <f t="shared" si="9"/>
        <v/>
      </c>
      <c r="M35" s="44" t="str">
        <f t="shared" si="10"/>
        <v/>
      </c>
      <c r="N35" s="44" t="str">
        <f t="shared" si="11"/>
        <v/>
      </c>
    </row>
    <row r="36" spans="1:14" x14ac:dyDescent="0.25">
      <c r="A36" s="17" t="str">
        <f t="shared" si="7"/>
        <v/>
      </c>
      <c r="B36" s="37" t="str">
        <f t="shared" si="2"/>
        <v/>
      </c>
      <c r="C36" s="17" t="str">
        <f t="shared" si="3"/>
        <v/>
      </c>
      <c r="D36" s="17" t="str">
        <f t="shared" si="8"/>
        <v/>
      </c>
      <c r="E36" s="44" t="str">
        <f>IFERROR(IF($A36="","",CUMPRINC($C$5/12,$D$3,Hypotéka!$E$8,D36,D36,0)),"")</f>
        <v/>
      </c>
      <c r="F36" s="44" t="str">
        <f>IFERROR(IF($A36="","",CUMIPMT($C$5/12,$D$3,Hypotéka!$E$8,$D36,$D36,0)),"")</f>
        <v/>
      </c>
      <c r="G36" s="44" t="str">
        <f t="shared" si="4"/>
        <v/>
      </c>
      <c r="H36" s="44" t="str">
        <f>IFERROR(IF($A36="","",-1*(Hypotéka!$E$15/12+Hypotéka!$E$16)),"")</f>
        <v/>
      </c>
      <c r="I36" s="44" t="str">
        <f>IFERROR(IF($A36="","",-1*Hypotéka!$E$18),"")</f>
        <v/>
      </c>
      <c r="J36" s="44" t="str">
        <f t="shared" si="5"/>
        <v/>
      </c>
      <c r="L36" s="44" t="str">
        <f t="shared" si="9"/>
        <v/>
      </c>
      <c r="M36" s="44" t="str">
        <f t="shared" si="10"/>
        <v/>
      </c>
      <c r="N36" s="44" t="str">
        <f t="shared" si="11"/>
        <v/>
      </c>
    </row>
    <row r="37" spans="1:14" x14ac:dyDescent="0.25">
      <c r="A37" s="17" t="str">
        <f t="shared" si="7"/>
        <v/>
      </c>
      <c r="B37" s="37" t="str">
        <f t="shared" si="2"/>
        <v/>
      </c>
      <c r="C37" s="17" t="str">
        <f t="shared" si="3"/>
        <v/>
      </c>
      <c r="D37" s="17" t="str">
        <f t="shared" si="8"/>
        <v/>
      </c>
      <c r="E37" s="44" t="str">
        <f>IFERROR(IF($A37="","",CUMPRINC($C$5/12,$D$3,Hypotéka!$E$8,D37,D37,0)),"")</f>
        <v/>
      </c>
      <c r="F37" s="44" t="str">
        <f>IFERROR(IF($A37="","",CUMIPMT($C$5/12,$D$3,Hypotéka!$E$8,$D37,$D37,0)),"")</f>
        <v/>
      </c>
      <c r="G37" s="44" t="str">
        <f t="shared" si="4"/>
        <v/>
      </c>
      <c r="H37" s="44" t="str">
        <f>IFERROR(IF($A37="","",-1*(Hypotéka!$E$15/12+Hypotéka!$E$16)),"")</f>
        <v/>
      </c>
      <c r="I37" s="44" t="str">
        <f>IFERROR(IF($A37="","",-1*Hypotéka!$E$18),"")</f>
        <v/>
      </c>
      <c r="J37" s="44" t="str">
        <f t="shared" si="5"/>
        <v/>
      </c>
      <c r="L37" s="44" t="str">
        <f t="shared" si="9"/>
        <v/>
      </c>
      <c r="M37" s="44" t="str">
        <f t="shared" si="10"/>
        <v/>
      </c>
      <c r="N37" s="44" t="str">
        <f t="shared" si="11"/>
        <v/>
      </c>
    </row>
    <row r="38" spans="1:14" x14ac:dyDescent="0.25">
      <c r="A38" s="17" t="str">
        <f t="shared" si="7"/>
        <v/>
      </c>
      <c r="B38" s="37" t="str">
        <f t="shared" si="2"/>
        <v/>
      </c>
      <c r="C38" s="17" t="str">
        <f t="shared" si="3"/>
        <v/>
      </c>
      <c r="D38" s="17" t="str">
        <f t="shared" si="8"/>
        <v/>
      </c>
      <c r="E38" s="44" t="str">
        <f>IFERROR(IF($A38="","",CUMPRINC($C$5/12,$D$3,Hypotéka!$E$8,D38,D38,0)),"")</f>
        <v/>
      </c>
      <c r="F38" s="44" t="str">
        <f>IFERROR(IF($A38="","",CUMIPMT($C$5/12,$D$3,Hypotéka!$E$8,$D38,$D38,0)),"")</f>
        <v/>
      </c>
      <c r="G38" s="44" t="str">
        <f t="shared" si="4"/>
        <v/>
      </c>
      <c r="H38" s="44" t="str">
        <f>IFERROR(IF($A38="","",-1*(Hypotéka!$E$15/12+Hypotéka!$E$16)),"")</f>
        <v/>
      </c>
      <c r="I38" s="44" t="str">
        <f>IFERROR(IF($A38="","",-1*Hypotéka!$E$18),"")</f>
        <v/>
      </c>
      <c r="J38" s="44" t="str">
        <f t="shared" si="5"/>
        <v/>
      </c>
      <c r="L38" s="44" t="str">
        <f t="shared" si="9"/>
        <v/>
      </c>
      <c r="M38" s="44" t="str">
        <f t="shared" si="10"/>
        <v/>
      </c>
      <c r="N38" s="44" t="str">
        <f t="shared" si="11"/>
        <v/>
      </c>
    </row>
    <row r="39" spans="1:14" x14ac:dyDescent="0.25">
      <c r="A39" s="17" t="str">
        <f t="shared" si="7"/>
        <v/>
      </c>
      <c r="B39" s="37" t="str">
        <f t="shared" si="2"/>
        <v/>
      </c>
      <c r="C39" s="17" t="str">
        <f t="shared" si="3"/>
        <v/>
      </c>
      <c r="D39" s="17" t="str">
        <f t="shared" si="8"/>
        <v/>
      </c>
      <c r="E39" s="44" t="str">
        <f>IFERROR(IF($A39="","",CUMPRINC($C$5/12,$D$3,Hypotéka!$E$8,D39,D39,0)),"")</f>
        <v/>
      </c>
      <c r="F39" s="44" t="str">
        <f>IFERROR(IF($A39="","",CUMIPMT($C$5/12,$D$3,Hypotéka!$E$8,$D39,$D39,0)),"")</f>
        <v/>
      </c>
      <c r="G39" s="44" t="str">
        <f t="shared" si="4"/>
        <v/>
      </c>
      <c r="H39" s="44" t="str">
        <f>IFERROR(IF($A39="","",-1*(Hypotéka!$E$15/12+Hypotéka!$E$16)),"")</f>
        <v/>
      </c>
      <c r="I39" s="44" t="str">
        <f>IFERROR(IF($A39="","",-1*Hypotéka!$E$18),"")</f>
        <v/>
      </c>
      <c r="J39" s="44" t="str">
        <f t="shared" si="5"/>
        <v/>
      </c>
      <c r="L39" s="44" t="str">
        <f t="shared" si="9"/>
        <v/>
      </c>
      <c r="M39" s="44" t="str">
        <f t="shared" si="10"/>
        <v/>
      </c>
      <c r="N39" s="44" t="str">
        <f t="shared" si="11"/>
        <v/>
      </c>
    </row>
    <row r="40" spans="1:14" x14ac:dyDescent="0.25">
      <c r="A40" s="17" t="str">
        <f t="shared" si="7"/>
        <v/>
      </c>
      <c r="B40" s="37" t="str">
        <f t="shared" si="2"/>
        <v/>
      </c>
      <c r="C40" s="17" t="str">
        <f t="shared" si="3"/>
        <v/>
      </c>
      <c r="D40" s="17" t="str">
        <f t="shared" si="8"/>
        <v/>
      </c>
      <c r="E40" s="44" t="str">
        <f>IFERROR(IF($A40="","",CUMPRINC($C$5/12,$D$3,Hypotéka!$E$8,D40,D40,0)),"")</f>
        <v/>
      </c>
      <c r="F40" s="44" t="str">
        <f>IFERROR(IF($A40="","",CUMIPMT($C$5/12,$D$3,Hypotéka!$E$8,$D40,$D40,0)),"")</f>
        <v/>
      </c>
      <c r="G40" s="44" t="str">
        <f t="shared" si="4"/>
        <v/>
      </c>
      <c r="H40" s="44" t="str">
        <f>IFERROR(IF($A40="","",-1*(Hypotéka!$E$15/12+Hypotéka!$E$16)),"")</f>
        <v/>
      </c>
      <c r="I40" s="44" t="str">
        <f>IFERROR(IF($A40="","",-1*Hypotéka!$E$18),"")</f>
        <v/>
      </c>
      <c r="J40" s="44" t="str">
        <f t="shared" si="5"/>
        <v/>
      </c>
      <c r="L40" s="44" t="str">
        <f t="shared" si="9"/>
        <v/>
      </c>
      <c r="M40" s="44" t="str">
        <f t="shared" si="10"/>
        <v/>
      </c>
      <c r="N40" s="44" t="str">
        <f t="shared" si="11"/>
        <v/>
      </c>
    </row>
    <row r="41" spans="1:14" x14ac:dyDescent="0.25">
      <c r="A41" s="17" t="str">
        <f t="shared" si="7"/>
        <v/>
      </c>
      <c r="B41" s="37" t="str">
        <f t="shared" si="2"/>
        <v/>
      </c>
      <c r="C41" s="17" t="str">
        <f t="shared" si="3"/>
        <v/>
      </c>
      <c r="D41" s="17" t="str">
        <f t="shared" si="8"/>
        <v/>
      </c>
      <c r="E41" s="44" t="str">
        <f>IFERROR(IF($A41="","",CUMPRINC($C$5/12,$D$3,Hypotéka!$E$8,D41,D41,0)),"")</f>
        <v/>
      </c>
      <c r="F41" s="44" t="str">
        <f>IFERROR(IF($A41="","",CUMIPMT($C$5/12,$D$3,Hypotéka!$E$8,$D41,$D41,0)),"")</f>
        <v/>
      </c>
      <c r="G41" s="44" t="str">
        <f t="shared" si="4"/>
        <v/>
      </c>
      <c r="H41" s="44" t="str">
        <f>IFERROR(IF($A41="","",-1*(Hypotéka!$E$15/12+Hypotéka!$E$16)),"")</f>
        <v/>
      </c>
      <c r="I41" s="44" t="str">
        <f>IFERROR(IF($A41="","",-1*Hypotéka!$E$18),"")</f>
        <v/>
      </c>
      <c r="J41" s="44" t="str">
        <f t="shared" si="5"/>
        <v/>
      </c>
      <c r="L41" s="44" t="str">
        <f t="shared" si="9"/>
        <v/>
      </c>
      <c r="M41" s="44" t="str">
        <f t="shared" si="10"/>
        <v/>
      </c>
      <c r="N41" s="44" t="str">
        <f t="shared" si="11"/>
        <v/>
      </c>
    </row>
    <row r="42" spans="1:14" x14ac:dyDescent="0.25">
      <c r="A42" s="17" t="str">
        <f t="shared" si="7"/>
        <v/>
      </c>
      <c r="B42" s="37" t="str">
        <f t="shared" si="2"/>
        <v/>
      </c>
      <c r="C42" s="17" t="str">
        <f t="shared" si="3"/>
        <v/>
      </c>
      <c r="D42" s="17" t="str">
        <f t="shared" si="8"/>
        <v/>
      </c>
      <c r="E42" s="44" t="str">
        <f>IFERROR(IF($A42="","",CUMPRINC($C$5/12,$D$3,Hypotéka!$E$8,D42,D42,0)),"")</f>
        <v/>
      </c>
      <c r="F42" s="44" t="str">
        <f>IFERROR(IF($A42="","",CUMIPMT($C$5/12,$D$3,Hypotéka!$E$8,$D42,$D42,0)),"")</f>
        <v/>
      </c>
      <c r="G42" s="44" t="str">
        <f t="shared" si="4"/>
        <v/>
      </c>
      <c r="H42" s="44" t="str">
        <f>IFERROR(IF($A42="","",-1*(Hypotéka!$E$15/12+Hypotéka!$E$16)),"")</f>
        <v/>
      </c>
      <c r="I42" s="44" t="str">
        <f>IFERROR(IF($A42="","",-1*Hypotéka!$E$18),"")</f>
        <v/>
      </c>
      <c r="J42" s="44" t="str">
        <f t="shared" si="5"/>
        <v/>
      </c>
      <c r="L42" s="44" t="str">
        <f t="shared" si="9"/>
        <v/>
      </c>
      <c r="M42" s="44" t="str">
        <f t="shared" si="10"/>
        <v/>
      </c>
      <c r="N42" s="44" t="str">
        <f t="shared" si="11"/>
        <v/>
      </c>
    </row>
    <row r="43" spans="1:14" x14ac:dyDescent="0.25">
      <c r="A43" s="17" t="str">
        <f t="shared" si="7"/>
        <v/>
      </c>
      <c r="B43" s="37" t="str">
        <f t="shared" si="2"/>
        <v/>
      </c>
      <c r="C43" s="17" t="str">
        <f t="shared" si="3"/>
        <v/>
      </c>
      <c r="D43" s="17" t="str">
        <f t="shared" si="8"/>
        <v/>
      </c>
      <c r="E43" s="44" t="str">
        <f>IFERROR(IF($A43="","",CUMPRINC($C$5/12,$D$3,Hypotéka!$E$8,D43,D43,0)),"")</f>
        <v/>
      </c>
      <c r="F43" s="44" t="str">
        <f>IFERROR(IF($A43="","",CUMIPMT($C$5/12,$D$3,Hypotéka!$E$8,$D43,$D43,0)),"")</f>
        <v/>
      </c>
      <c r="G43" s="44" t="str">
        <f t="shared" si="4"/>
        <v/>
      </c>
      <c r="H43" s="44" t="str">
        <f>IFERROR(IF($A43="","",-1*(Hypotéka!$E$15/12+Hypotéka!$E$16)),"")</f>
        <v/>
      </c>
      <c r="I43" s="44" t="str">
        <f>IFERROR(IF($A43="","",-1*Hypotéka!$E$18),"")</f>
        <v/>
      </c>
      <c r="J43" s="44" t="str">
        <f t="shared" si="5"/>
        <v/>
      </c>
      <c r="L43" s="44" t="str">
        <f t="shared" si="9"/>
        <v/>
      </c>
      <c r="M43" s="44" t="str">
        <f t="shared" si="10"/>
        <v/>
      </c>
      <c r="N43" s="44" t="str">
        <f t="shared" si="11"/>
        <v/>
      </c>
    </row>
    <row r="44" spans="1:14" x14ac:dyDescent="0.25">
      <c r="A44" s="17" t="str">
        <f t="shared" si="7"/>
        <v/>
      </c>
      <c r="B44" s="37" t="str">
        <f t="shared" si="2"/>
        <v/>
      </c>
      <c r="C44" s="17" t="str">
        <f t="shared" si="3"/>
        <v/>
      </c>
      <c r="D44" s="17" t="str">
        <f t="shared" si="8"/>
        <v/>
      </c>
      <c r="E44" s="44" t="str">
        <f>IFERROR(IF($A44="","",CUMPRINC($C$5/12,$D$3,Hypotéka!$E$8,D44,D44,0)),"")</f>
        <v/>
      </c>
      <c r="F44" s="44" t="str">
        <f>IFERROR(IF($A44="","",CUMIPMT($C$5/12,$D$3,Hypotéka!$E$8,$D44,$D44,0)),"")</f>
        <v/>
      </c>
      <c r="G44" s="44" t="str">
        <f t="shared" si="4"/>
        <v/>
      </c>
      <c r="H44" s="44" t="str">
        <f>IFERROR(IF($A44="","",-1*(Hypotéka!$E$15/12+Hypotéka!$E$16)),"")</f>
        <v/>
      </c>
      <c r="I44" s="44" t="str">
        <f>IFERROR(IF($A44="","",-1*Hypotéka!$E$18),"")</f>
        <v/>
      </c>
      <c r="J44" s="44" t="str">
        <f t="shared" si="5"/>
        <v/>
      </c>
      <c r="L44" s="44" t="str">
        <f t="shared" si="9"/>
        <v/>
      </c>
      <c r="M44" s="44" t="str">
        <f t="shared" si="10"/>
        <v/>
      </c>
      <c r="N44" s="44" t="str">
        <f t="shared" si="11"/>
        <v/>
      </c>
    </row>
    <row r="45" spans="1:14" x14ac:dyDescent="0.25">
      <c r="A45" s="17" t="str">
        <f t="shared" si="7"/>
        <v/>
      </c>
      <c r="B45" s="37" t="str">
        <f t="shared" si="2"/>
        <v/>
      </c>
      <c r="C45" s="17" t="str">
        <f t="shared" si="3"/>
        <v/>
      </c>
      <c r="D45" s="17" t="str">
        <f t="shared" si="8"/>
        <v/>
      </c>
      <c r="E45" s="44" t="str">
        <f>IFERROR(IF($A45="","",CUMPRINC($C$5/12,$D$3,Hypotéka!$E$8,D45,D45,0)),"")</f>
        <v/>
      </c>
      <c r="F45" s="44" t="str">
        <f>IFERROR(IF($A45="","",CUMIPMT($C$5/12,$D$3,Hypotéka!$E$8,$D45,$D45,0)),"")</f>
        <v/>
      </c>
      <c r="G45" s="44" t="str">
        <f t="shared" si="4"/>
        <v/>
      </c>
      <c r="H45" s="44" t="str">
        <f>IFERROR(IF($A45="","",-1*(Hypotéka!$E$15/12+Hypotéka!$E$16)),"")</f>
        <v/>
      </c>
      <c r="I45" s="44" t="str">
        <f>IFERROR(IF($A45="","",-1*Hypotéka!$E$18),"")</f>
        <v/>
      </c>
      <c r="J45" s="44" t="str">
        <f t="shared" si="5"/>
        <v/>
      </c>
      <c r="L45" s="44" t="str">
        <f t="shared" si="9"/>
        <v/>
      </c>
      <c r="M45" s="44" t="str">
        <f t="shared" si="10"/>
        <v/>
      </c>
      <c r="N45" s="44" t="str">
        <f t="shared" si="11"/>
        <v/>
      </c>
    </row>
    <row r="46" spans="1:14" x14ac:dyDescent="0.25">
      <c r="A46" s="17" t="str">
        <f t="shared" si="7"/>
        <v/>
      </c>
      <c r="B46" s="37" t="str">
        <f t="shared" si="2"/>
        <v/>
      </c>
      <c r="C46" s="17" t="str">
        <f t="shared" si="3"/>
        <v/>
      </c>
      <c r="D46" s="17" t="str">
        <f t="shared" si="8"/>
        <v/>
      </c>
      <c r="E46" s="44" t="str">
        <f>IFERROR(IF($A46="","",CUMPRINC($C$5/12,$D$3,Hypotéka!$E$8,D46,D46,0)),"")</f>
        <v/>
      </c>
      <c r="F46" s="44" t="str">
        <f>IFERROR(IF($A46="","",CUMIPMT($C$5/12,$D$3,Hypotéka!$E$8,$D46,$D46,0)),"")</f>
        <v/>
      </c>
      <c r="G46" s="44" t="str">
        <f t="shared" si="4"/>
        <v/>
      </c>
      <c r="H46" s="44" t="str">
        <f>IFERROR(IF($A46="","",-1*(Hypotéka!$E$15/12+Hypotéka!$E$16)),"")</f>
        <v/>
      </c>
      <c r="I46" s="44" t="str">
        <f>IFERROR(IF($A46="","",-1*Hypotéka!$E$18),"")</f>
        <v/>
      </c>
      <c r="J46" s="44" t="str">
        <f t="shared" si="5"/>
        <v/>
      </c>
      <c r="L46" s="44" t="str">
        <f t="shared" si="9"/>
        <v/>
      </c>
      <c r="M46" s="44" t="str">
        <f t="shared" si="10"/>
        <v/>
      </c>
      <c r="N46" s="44" t="str">
        <f t="shared" si="11"/>
        <v/>
      </c>
    </row>
    <row r="47" spans="1:14" x14ac:dyDescent="0.25">
      <c r="A47" s="17" t="str">
        <f t="shared" si="7"/>
        <v/>
      </c>
      <c r="B47" s="37" t="str">
        <f t="shared" si="2"/>
        <v/>
      </c>
      <c r="C47" s="17" t="str">
        <f t="shared" si="3"/>
        <v/>
      </c>
      <c r="D47" s="17" t="str">
        <f t="shared" si="8"/>
        <v/>
      </c>
      <c r="E47" s="44" t="str">
        <f>IFERROR(IF($A47="","",CUMPRINC($C$5/12,$D$3,Hypotéka!$E$8,D47,D47,0)),"")</f>
        <v/>
      </c>
      <c r="F47" s="44" t="str">
        <f>IFERROR(IF($A47="","",CUMIPMT($C$5/12,$D$3,Hypotéka!$E$8,$D47,$D47,0)),"")</f>
        <v/>
      </c>
      <c r="G47" s="44" t="str">
        <f t="shared" si="4"/>
        <v/>
      </c>
      <c r="H47" s="44" t="str">
        <f>IFERROR(IF($A47="","",-1*(Hypotéka!$E$15/12+Hypotéka!$E$16)),"")</f>
        <v/>
      </c>
      <c r="I47" s="44" t="str">
        <f>IFERROR(IF($A47="","",-1*Hypotéka!$E$18),"")</f>
        <v/>
      </c>
      <c r="J47" s="44" t="str">
        <f t="shared" si="5"/>
        <v/>
      </c>
      <c r="L47" s="44" t="str">
        <f t="shared" si="9"/>
        <v/>
      </c>
      <c r="M47" s="44" t="str">
        <f t="shared" si="10"/>
        <v/>
      </c>
      <c r="N47" s="44" t="str">
        <f t="shared" si="11"/>
        <v/>
      </c>
    </row>
    <row r="48" spans="1:14" x14ac:dyDescent="0.25">
      <c r="A48" s="17" t="str">
        <f t="shared" si="7"/>
        <v/>
      </c>
      <c r="B48" s="37" t="str">
        <f t="shared" si="2"/>
        <v/>
      </c>
      <c r="C48" s="17" t="str">
        <f t="shared" si="3"/>
        <v/>
      </c>
      <c r="D48" s="17" t="str">
        <f t="shared" si="8"/>
        <v/>
      </c>
      <c r="E48" s="44" t="str">
        <f>IFERROR(IF($A48="","",CUMPRINC($C$5/12,$D$3,Hypotéka!$E$8,D48,D48,0)),"")</f>
        <v/>
      </c>
      <c r="F48" s="44" t="str">
        <f>IFERROR(IF($A48="","",CUMIPMT($C$5/12,$D$3,Hypotéka!$E$8,$D48,$D48,0)),"")</f>
        <v/>
      </c>
      <c r="G48" s="44" t="str">
        <f t="shared" si="4"/>
        <v/>
      </c>
      <c r="H48" s="44" t="str">
        <f>IFERROR(IF($A48="","",-1*(Hypotéka!$E$15/12+Hypotéka!$E$16)),"")</f>
        <v/>
      </c>
      <c r="I48" s="44" t="str">
        <f>IFERROR(IF($A48="","",-1*Hypotéka!$E$18),"")</f>
        <v/>
      </c>
      <c r="J48" s="44" t="str">
        <f t="shared" si="5"/>
        <v/>
      </c>
      <c r="L48" s="44" t="str">
        <f t="shared" si="9"/>
        <v/>
      </c>
      <c r="M48" s="44" t="str">
        <f t="shared" si="10"/>
        <v/>
      </c>
      <c r="N48" s="44" t="str">
        <f t="shared" si="11"/>
        <v/>
      </c>
    </row>
    <row r="49" spans="1:14" x14ac:dyDescent="0.25">
      <c r="A49" s="17" t="str">
        <f t="shared" si="7"/>
        <v/>
      </c>
      <c r="B49" s="37" t="str">
        <f t="shared" si="2"/>
        <v/>
      </c>
      <c r="C49" s="17" t="str">
        <f t="shared" si="3"/>
        <v/>
      </c>
      <c r="D49" s="17" t="str">
        <f t="shared" si="8"/>
        <v/>
      </c>
      <c r="E49" s="44" t="str">
        <f>IFERROR(IF($A49="","",CUMPRINC($C$5/12,$D$3,Hypotéka!$E$8,D49,D49,0)),"")</f>
        <v/>
      </c>
      <c r="F49" s="44" t="str">
        <f>IFERROR(IF($A49="","",CUMIPMT($C$5/12,$D$3,Hypotéka!$E$8,$D49,$D49,0)),"")</f>
        <v/>
      </c>
      <c r="G49" s="44" t="str">
        <f t="shared" si="4"/>
        <v/>
      </c>
      <c r="H49" s="44" t="str">
        <f>IFERROR(IF($A49="","",-1*(Hypotéka!$E$15/12+Hypotéka!$E$16)),"")</f>
        <v/>
      </c>
      <c r="I49" s="44" t="str">
        <f>IFERROR(IF($A49="","",-1*Hypotéka!$E$18),"")</f>
        <v/>
      </c>
      <c r="J49" s="44" t="str">
        <f t="shared" si="5"/>
        <v/>
      </c>
      <c r="L49" s="44" t="str">
        <f t="shared" si="9"/>
        <v/>
      </c>
      <c r="M49" s="44" t="str">
        <f t="shared" si="10"/>
        <v/>
      </c>
      <c r="N49" s="44" t="str">
        <f t="shared" si="11"/>
        <v/>
      </c>
    </row>
    <row r="50" spans="1:14" x14ac:dyDescent="0.25">
      <c r="A50" s="17" t="str">
        <f t="shared" si="7"/>
        <v/>
      </c>
      <c r="B50" s="37" t="str">
        <f t="shared" si="2"/>
        <v/>
      </c>
      <c r="C50" s="17" t="str">
        <f t="shared" si="3"/>
        <v/>
      </c>
      <c r="D50" s="17" t="str">
        <f t="shared" si="8"/>
        <v/>
      </c>
      <c r="E50" s="44" t="str">
        <f>IFERROR(IF($A50="","",CUMPRINC($C$5/12,$D$3,Hypotéka!$E$8,D50,D50,0)),"")</f>
        <v/>
      </c>
      <c r="F50" s="44" t="str">
        <f>IFERROR(IF($A50="","",CUMIPMT($C$5/12,$D$3,Hypotéka!$E$8,$D50,$D50,0)),"")</f>
        <v/>
      </c>
      <c r="G50" s="44" t="str">
        <f t="shared" si="4"/>
        <v/>
      </c>
      <c r="H50" s="44" t="str">
        <f>IFERROR(IF($A50="","",-1*(Hypotéka!$E$15/12+Hypotéka!$E$16)),"")</f>
        <v/>
      </c>
      <c r="I50" s="44" t="str">
        <f>IFERROR(IF($A50="","",-1*Hypotéka!$E$18),"")</f>
        <v/>
      </c>
      <c r="J50" s="44" t="str">
        <f t="shared" si="5"/>
        <v/>
      </c>
      <c r="L50" s="44" t="str">
        <f t="shared" si="9"/>
        <v/>
      </c>
      <c r="M50" s="44" t="str">
        <f t="shared" si="10"/>
        <v/>
      </c>
      <c r="N50" s="44" t="str">
        <f t="shared" si="11"/>
        <v/>
      </c>
    </row>
    <row r="51" spans="1:14" x14ac:dyDescent="0.25">
      <c r="A51" s="17" t="str">
        <f t="shared" si="7"/>
        <v/>
      </c>
      <c r="B51" s="37" t="str">
        <f t="shared" si="2"/>
        <v/>
      </c>
      <c r="C51" s="17" t="str">
        <f t="shared" si="3"/>
        <v/>
      </c>
      <c r="D51" s="17" t="str">
        <f t="shared" si="8"/>
        <v/>
      </c>
      <c r="E51" s="44" t="str">
        <f>IFERROR(IF($A51="","",CUMPRINC($C$5/12,$D$3,Hypotéka!$E$8,D51,D51,0)),"")</f>
        <v/>
      </c>
      <c r="F51" s="44" t="str">
        <f>IFERROR(IF($A51="","",CUMIPMT($C$5/12,$D$3,Hypotéka!$E$8,$D51,$D51,0)),"")</f>
        <v/>
      </c>
      <c r="G51" s="44" t="str">
        <f t="shared" si="4"/>
        <v/>
      </c>
      <c r="H51" s="44" t="str">
        <f>IFERROR(IF($A51="","",-1*(Hypotéka!$E$15/12+Hypotéka!$E$16)),"")</f>
        <v/>
      </c>
      <c r="I51" s="44" t="str">
        <f>IFERROR(IF($A51="","",-1*Hypotéka!$E$18),"")</f>
        <v/>
      </c>
      <c r="J51" s="44" t="str">
        <f t="shared" si="5"/>
        <v/>
      </c>
      <c r="L51" s="44" t="str">
        <f t="shared" si="9"/>
        <v/>
      </c>
      <c r="M51" s="44" t="str">
        <f t="shared" si="10"/>
        <v/>
      </c>
      <c r="N51" s="44" t="str">
        <f t="shared" si="11"/>
        <v/>
      </c>
    </row>
    <row r="52" spans="1:14" x14ac:dyDescent="0.25">
      <c r="A52" s="17" t="str">
        <f t="shared" si="7"/>
        <v/>
      </c>
      <c r="B52" s="37" t="str">
        <f t="shared" si="2"/>
        <v/>
      </c>
      <c r="C52" s="17" t="str">
        <f t="shared" si="3"/>
        <v/>
      </c>
      <c r="D52" s="17" t="str">
        <f t="shared" si="8"/>
        <v/>
      </c>
      <c r="E52" s="44" t="str">
        <f>IFERROR(IF($A52="","",CUMPRINC($C$5/12,$D$3,Hypotéka!$E$8,D52,D52,0)),"")</f>
        <v/>
      </c>
      <c r="F52" s="44" t="str">
        <f>IFERROR(IF($A52="","",CUMIPMT($C$5/12,$D$3,Hypotéka!$E$8,$D52,$D52,0)),"")</f>
        <v/>
      </c>
      <c r="G52" s="44" t="str">
        <f t="shared" si="4"/>
        <v/>
      </c>
      <c r="H52" s="44" t="str">
        <f>IFERROR(IF($A52="","",-1*(Hypotéka!$E$15/12+Hypotéka!$E$16)),"")</f>
        <v/>
      </c>
      <c r="I52" s="44" t="str">
        <f>IFERROR(IF($A52="","",-1*Hypotéka!$E$18),"")</f>
        <v/>
      </c>
      <c r="J52" s="44" t="str">
        <f t="shared" si="5"/>
        <v/>
      </c>
      <c r="L52" s="44" t="str">
        <f t="shared" si="9"/>
        <v/>
      </c>
      <c r="M52" s="44" t="str">
        <f t="shared" si="10"/>
        <v/>
      </c>
      <c r="N52" s="44" t="str">
        <f t="shared" si="11"/>
        <v/>
      </c>
    </row>
    <row r="53" spans="1:14" x14ac:dyDescent="0.25">
      <c r="A53" s="17" t="str">
        <f t="shared" si="7"/>
        <v/>
      </c>
      <c r="B53" s="37" t="str">
        <f t="shared" si="2"/>
        <v/>
      </c>
      <c r="C53" s="17" t="str">
        <f t="shared" si="3"/>
        <v/>
      </c>
      <c r="D53" s="17" t="str">
        <f t="shared" si="8"/>
        <v/>
      </c>
      <c r="E53" s="44" t="str">
        <f>IFERROR(IF($A53="","",CUMPRINC($C$5/12,$D$3,Hypotéka!$E$8,D53,D53,0)),"")</f>
        <v/>
      </c>
      <c r="F53" s="44" t="str">
        <f>IFERROR(IF($A53="","",CUMIPMT($C$5/12,$D$3,Hypotéka!$E$8,$D53,$D53,0)),"")</f>
        <v/>
      </c>
      <c r="G53" s="44" t="str">
        <f t="shared" si="4"/>
        <v/>
      </c>
      <c r="H53" s="44" t="str">
        <f>IFERROR(IF($A53="","",-1*(Hypotéka!$E$15/12+Hypotéka!$E$16)),"")</f>
        <v/>
      </c>
      <c r="I53" s="44" t="str">
        <f>IFERROR(IF($A53="","",-1*Hypotéka!$E$18),"")</f>
        <v/>
      </c>
      <c r="J53" s="44" t="str">
        <f t="shared" si="5"/>
        <v/>
      </c>
      <c r="L53" s="44" t="str">
        <f t="shared" si="9"/>
        <v/>
      </c>
      <c r="M53" s="44" t="str">
        <f t="shared" si="10"/>
        <v/>
      </c>
      <c r="N53" s="44" t="str">
        <f t="shared" si="11"/>
        <v/>
      </c>
    </row>
    <row r="54" spans="1:14" x14ac:dyDescent="0.25">
      <c r="A54" s="17" t="str">
        <f t="shared" si="7"/>
        <v/>
      </c>
      <c r="B54" s="37" t="str">
        <f t="shared" si="2"/>
        <v/>
      </c>
      <c r="C54" s="17" t="str">
        <f t="shared" si="3"/>
        <v/>
      </c>
      <c r="D54" s="17" t="str">
        <f t="shared" si="8"/>
        <v/>
      </c>
      <c r="E54" s="44" t="str">
        <f>IFERROR(IF($A54="","",CUMPRINC($C$5/12,$D$3,Hypotéka!$E$8,D54,D54,0)),"")</f>
        <v/>
      </c>
      <c r="F54" s="44" t="str">
        <f>IFERROR(IF($A54="","",CUMIPMT($C$5/12,$D$3,Hypotéka!$E$8,$D54,$D54,0)),"")</f>
        <v/>
      </c>
      <c r="G54" s="44" t="str">
        <f t="shared" si="4"/>
        <v/>
      </c>
      <c r="H54" s="44" t="str">
        <f>IFERROR(IF($A54="","",-1*(Hypotéka!$E$15/12+Hypotéka!$E$16)),"")</f>
        <v/>
      </c>
      <c r="I54" s="44" t="str">
        <f>IFERROR(IF($A54="","",-1*Hypotéka!$E$18),"")</f>
        <v/>
      </c>
      <c r="J54" s="44" t="str">
        <f t="shared" si="5"/>
        <v/>
      </c>
      <c r="L54" s="44" t="str">
        <f t="shared" si="9"/>
        <v/>
      </c>
      <c r="M54" s="44" t="str">
        <f t="shared" si="10"/>
        <v/>
      </c>
      <c r="N54" s="44" t="str">
        <f t="shared" si="11"/>
        <v/>
      </c>
    </row>
    <row r="55" spans="1:14" x14ac:dyDescent="0.25">
      <c r="A55" s="17" t="str">
        <f t="shared" si="7"/>
        <v/>
      </c>
      <c r="B55" s="37" t="str">
        <f t="shared" si="2"/>
        <v/>
      </c>
      <c r="C55" s="17" t="str">
        <f t="shared" si="3"/>
        <v/>
      </c>
      <c r="D55" s="17" t="str">
        <f t="shared" si="8"/>
        <v/>
      </c>
      <c r="E55" s="44" t="str">
        <f>IFERROR(IF($A55="","",CUMPRINC($C$5/12,$D$3,Hypotéka!$E$8,D55,D55,0)),"")</f>
        <v/>
      </c>
      <c r="F55" s="44" t="str">
        <f>IFERROR(IF($A55="","",CUMIPMT($C$5/12,$D$3,Hypotéka!$E$8,$D55,$D55,0)),"")</f>
        <v/>
      </c>
      <c r="G55" s="44" t="str">
        <f t="shared" si="4"/>
        <v/>
      </c>
      <c r="H55" s="44" t="str">
        <f>IFERROR(IF($A55="","",-1*(Hypotéka!$E$15/12+Hypotéka!$E$16)),"")</f>
        <v/>
      </c>
      <c r="I55" s="44" t="str">
        <f>IFERROR(IF($A55="","",-1*Hypotéka!$E$18),"")</f>
        <v/>
      </c>
      <c r="J55" s="44" t="str">
        <f t="shared" si="5"/>
        <v/>
      </c>
      <c r="L55" s="44" t="str">
        <f t="shared" si="9"/>
        <v/>
      </c>
      <c r="M55" s="44" t="str">
        <f t="shared" si="10"/>
        <v/>
      </c>
      <c r="N55" s="44" t="str">
        <f t="shared" si="11"/>
        <v/>
      </c>
    </row>
    <row r="56" spans="1:14" x14ac:dyDescent="0.25">
      <c r="A56" s="17" t="str">
        <f t="shared" si="7"/>
        <v/>
      </c>
      <c r="B56" s="37" t="str">
        <f t="shared" si="2"/>
        <v/>
      </c>
      <c r="C56" s="17" t="str">
        <f t="shared" si="3"/>
        <v/>
      </c>
      <c r="D56" s="17" t="str">
        <f t="shared" si="8"/>
        <v/>
      </c>
      <c r="E56" s="44" t="str">
        <f>IFERROR(IF($A56="","",CUMPRINC($C$5/12,$D$3,Hypotéka!$E$8,D56,D56,0)),"")</f>
        <v/>
      </c>
      <c r="F56" s="44" t="str">
        <f>IFERROR(IF($A56="","",CUMIPMT($C$5/12,$D$3,Hypotéka!$E$8,$D56,$D56,0)),"")</f>
        <v/>
      </c>
      <c r="G56" s="44" t="str">
        <f t="shared" si="4"/>
        <v/>
      </c>
      <c r="H56" s="44" t="str">
        <f>IFERROR(IF($A56="","",-1*(Hypotéka!$E$15/12+Hypotéka!$E$16)),"")</f>
        <v/>
      </c>
      <c r="I56" s="44" t="str">
        <f>IFERROR(IF($A56="","",-1*Hypotéka!$E$18),"")</f>
        <v/>
      </c>
      <c r="J56" s="44" t="str">
        <f t="shared" si="5"/>
        <v/>
      </c>
      <c r="L56" s="44" t="str">
        <f t="shared" si="9"/>
        <v/>
      </c>
      <c r="M56" s="44" t="str">
        <f t="shared" si="10"/>
        <v/>
      </c>
      <c r="N56" s="44" t="str">
        <f t="shared" si="11"/>
        <v/>
      </c>
    </row>
    <row r="57" spans="1:14" x14ac:dyDescent="0.25">
      <c r="A57" s="17" t="str">
        <f t="shared" si="7"/>
        <v/>
      </c>
      <c r="B57" s="37" t="str">
        <f t="shared" si="2"/>
        <v/>
      </c>
      <c r="C57" s="17" t="str">
        <f t="shared" si="3"/>
        <v/>
      </c>
      <c r="D57" s="17" t="str">
        <f t="shared" si="8"/>
        <v/>
      </c>
      <c r="E57" s="44" t="str">
        <f>IFERROR(IF($A57="","",CUMPRINC($C$5/12,$D$3,Hypotéka!$E$8,D57,D57,0)),"")</f>
        <v/>
      </c>
      <c r="F57" s="44" t="str">
        <f>IFERROR(IF($A57="","",CUMIPMT($C$5/12,$D$3,Hypotéka!$E$8,$D57,$D57,0)),"")</f>
        <v/>
      </c>
      <c r="G57" s="44" t="str">
        <f t="shared" si="4"/>
        <v/>
      </c>
      <c r="H57" s="44" t="str">
        <f>IFERROR(IF($A57="","",-1*(Hypotéka!$E$15/12+Hypotéka!$E$16)),"")</f>
        <v/>
      </c>
      <c r="I57" s="44" t="str">
        <f>IFERROR(IF($A57="","",-1*Hypotéka!$E$18),"")</f>
        <v/>
      </c>
      <c r="J57" s="44" t="str">
        <f t="shared" si="5"/>
        <v/>
      </c>
      <c r="L57" s="44" t="str">
        <f t="shared" si="9"/>
        <v/>
      </c>
      <c r="M57" s="44" t="str">
        <f t="shared" si="10"/>
        <v/>
      </c>
      <c r="N57" s="44" t="str">
        <f t="shared" si="11"/>
        <v/>
      </c>
    </row>
    <row r="58" spans="1:14" x14ac:dyDescent="0.25">
      <c r="A58" s="17" t="str">
        <f t="shared" si="7"/>
        <v/>
      </c>
      <c r="B58" s="37" t="str">
        <f t="shared" si="2"/>
        <v/>
      </c>
      <c r="C58" s="17" t="str">
        <f t="shared" si="3"/>
        <v/>
      </c>
      <c r="D58" s="17" t="str">
        <f t="shared" si="8"/>
        <v/>
      </c>
      <c r="E58" s="44" t="str">
        <f>IFERROR(IF($A58="","",CUMPRINC($C$5/12,$D$3,Hypotéka!$E$8,D58,D58,0)),"")</f>
        <v/>
      </c>
      <c r="F58" s="44" t="str">
        <f>IFERROR(IF($A58="","",CUMIPMT($C$5/12,$D$3,Hypotéka!$E$8,$D58,$D58,0)),"")</f>
        <v/>
      </c>
      <c r="G58" s="44" t="str">
        <f t="shared" si="4"/>
        <v/>
      </c>
      <c r="H58" s="44" t="str">
        <f>IFERROR(IF($A58="","",-1*(Hypotéka!$E$15/12+Hypotéka!$E$16)),"")</f>
        <v/>
      </c>
      <c r="I58" s="44" t="str">
        <f>IFERROR(IF($A58="","",-1*Hypotéka!$E$18),"")</f>
        <v/>
      </c>
      <c r="J58" s="44" t="str">
        <f t="shared" si="5"/>
        <v/>
      </c>
      <c r="L58" s="44" t="str">
        <f t="shared" si="9"/>
        <v/>
      </c>
      <c r="M58" s="44" t="str">
        <f t="shared" si="10"/>
        <v/>
      </c>
      <c r="N58" s="44" t="str">
        <f t="shared" si="11"/>
        <v/>
      </c>
    </row>
    <row r="59" spans="1:14" x14ac:dyDescent="0.25">
      <c r="A59" s="17" t="str">
        <f t="shared" si="7"/>
        <v/>
      </c>
      <c r="B59" s="37" t="str">
        <f t="shared" si="2"/>
        <v/>
      </c>
      <c r="C59" s="17" t="str">
        <f t="shared" si="3"/>
        <v/>
      </c>
      <c r="D59" s="17" t="str">
        <f t="shared" si="8"/>
        <v/>
      </c>
      <c r="E59" s="44" t="str">
        <f>IFERROR(IF($A59="","",CUMPRINC($C$5/12,$D$3,Hypotéka!$E$8,D59,D59,0)),"")</f>
        <v/>
      </c>
      <c r="F59" s="44" t="str">
        <f>IFERROR(IF($A59="","",CUMIPMT($C$5/12,$D$3,Hypotéka!$E$8,$D59,$D59,0)),"")</f>
        <v/>
      </c>
      <c r="G59" s="44" t="str">
        <f t="shared" si="4"/>
        <v/>
      </c>
      <c r="H59" s="44" t="str">
        <f>IFERROR(IF($A59="","",-1*(Hypotéka!$E$15/12+Hypotéka!$E$16)),"")</f>
        <v/>
      </c>
      <c r="I59" s="44" t="str">
        <f>IFERROR(IF($A59="","",-1*Hypotéka!$E$18),"")</f>
        <v/>
      </c>
      <c r="J59" s="44" t="str">
        <f t="shared" si="5"/>
        <v/>
      </c>
      <c r="L59" s="44" t="str">
        <f t="shared" si="9"/>
        <v/>
      </c>
      <c r="M59" s="44" t="str">
        <f t="shared" si="10"/>
        <v/>
      </c>
      <c r="N59" s="44" t="str">
        <f t="shared" si="11"/>
        <v/>
      </c>
    </row>
    <row r="60" spans="1:14" x14ac:dyDescent="0.25">
      <c r="A60" s="17" t="str">
        <f t="shared" si="7"/>
        <v/>
      </c>
      <c r="B60" s="37" t="str">
        <f t="shared" si="2"/>
        <v/>
      </c>
      <c r="C60" s="17" t="str">
        <f t="shared" si="3"/>
        <v/>
      </c>
      <c r="D60" s="17" t="str">
        <f t="shared" si="8"/>
        <v/>
      </c>
      <c r="E60" s="44" t="str">
        <f>IFERROR(IF($A60="","",CUMPRINC($C$5/12,$D$3,Hypotéka!$E$8,D60,D60,0)),"")</f>
        <v/>
      </c>
      <c r="F60" s="44" t="str">
        <f>IFERROR(IF($A60="","",CUMIPMT($C$5/12,$D$3,Hypotéka!$E$8,$D60,$D60,0)),"")</f>
        <v/>
      </c>
      <c r="G60" s="44" t="str">
        <f t="shared" si="4"/>
        <v/>
      </c>
      <c r="H60" s="44" t="str">
        <f>IFERROR(IF($A60="","",-1*(Hypotéka!$E$15/12+Hypotéka!$E$16)),"")</f>
        <v/>
      </c>
      <c r="I60" s="44" t="str">
        <f>IFERROR(IF($A60="","",-1*Hypotéka!$E$18),"")</f>
        <v/>
      </c>
      <c r="J60" s="44" t="str">
        <f t="shared" si="5"/>
        <v/>
      </c>
      <c r="L60" s="44" t="str">
        <f t="shared" si="9"/>
        <v/>
      </c>
      <c r="M60" s="44" t="str">
        <f t="shared" si="10"/>
        <v/>
      </c>
      <c r="N60" s="44" t="str">
        <f t="shared" si="11"/>
        <v/>
      </c>
    </row>
    <row r="61" spans="1:14" x14ac:dyDescent="0.25">
      <c r="A61" s="17" t="str">
        <f t="shared" si="7"/>
        <v/>
      </c>
      <c r="B61" s="37" t="str">
        <f t="shared" si="2"/>
        <v/>
      </c>
      <c r="C61" s="17" t="str">
        <f t="shared" si="3"/>
        <v/>
      </c>
      <c r="D61" s="17" t="str">
        <f t="shared" si="8"/>
        <v/>
      </c>
      <c r="E61" s="44" t="str">
        <f>IFERROR(IF($A61="","",CUMPRINC($C$5/12,$D$3,Hypotéka!$E$8,D61,D61,0)),"")</f>
        <v/>
      </c>
      <c r="F61" s="44" t="str">
        <f>IFERROR(IF($A61="","",CUMIPMT($C$5/12,$D$3,Hypotéka!$E$8,$D61,$D61,0)),"")</f>
        <v/>
      </c>
      <c r="G61" s="44" t="str">
        <f t="shared" si="4"/>
        <v/>
      </c>
      <c r="H61" s="44" t="str">
        <f>IFERROR(IF($A61="","",-1*(Hypotéka!$E$15/12+Hypotéka!$E$16)),"")</f>
        <v/>
      </c>
      <c r="I61" s="44" t="str">
        <f>IFERROR(IF($A61="","",-1*Hypotéka!$E$18),"")</f>
        <v/>
      </c>
      <c r="J61" s="44" t="str">
        <f t="shared" si="5"/>
        <v/>
      </c>
      <c r="L61" s="44" t="str">
        <f t="shared" si="9"/>
        <v/>
      </c>
      <c r="M61" s="44" t="str">
        <f t="shared" si="10"/>
        <v/>
      </c>
      <c r="N61" s="44" t="str">
        <f t="shared" si="11"/>
        <v/>
      </c>
    </row>
    <row r="62" spans="1:14" x14ac:dyDescent="0.25">
      <c r="A62" s="17" t="str">
        <f t="shared" si="7"/>
        <v/>
      </c>
      <c r="B62" s="37" t="str">
        <f t="shared" si="2"/>
        <v/>
      </c>
      <c r="C62" s="17" t="str">
        <f t="shared" si="3"/>
        <v/>
      </c>
      <c r="D62" s="17" t="str">
        <f t="shared" si="8"/>
        <v/>
      </c>
      <c r="E62" s="44" t="str">
        <f>IFERROR(IF($A62="","",CUMPRINC($C$5/12,$D$3,Hypotéka!$E$8,D62,D62,0)),"")</f>
        <v/>
      </c>
      <c r="F62" s="44" t="str">
        <f>IFERROR(IF($A62="","",CUMIPMT($C$5/12,$D$3,Hypotéka!$E$8,$D62,$D62,0)),"")</f>
        <v/>
      </c>
      <c r="G62" s="44" t="str">
        <f t="shared" si="4"/>
        <v/>
      </c>
      <c r="H62" s="44" t="str">
        <f>IFERROR(IF($A62="","",-1*(Hypotéka!$E$15/12+Hypotéka!$E$16)),"")</f>
        <v/>
      </c>
      <c r="I62" s="44" t="str">
        <f>IFERROR(IF($A62="","",-1*Hypotéka!$E$18),"")</f>
        <v/>
      </c>
      <c r="J62" s="44" t="str">
        <f t="shared" si="5"/>
        <v/>
      </c>
      <c r="L62" s="44" t="str">
        <f t="shared" si="9"/>
        <v/>
      </c>
      <c r="M62" s="44" t="str">
        <f t="shared" si="10"/>
        <v/>
      </c>
      <c r="N62" s="44" t="str">
        <f t="shared" si="11"/>
        <v/>
      </c>
    </row>
    <row r="63" spans="1:14" x14ac:dyDescent="0.25">
      <c r="A63" s="17" t="str">
        <f t="shared" si="7"/>
        <v/>
      </c>
      <c r="B63" s="37" t="str">
        <f t="shared" si="2"/>
        <v/>
      </c>
      <c r="C63" s="17" t="str">
        <f t="shared" si="3"/>
        <v/>
      </c>
      <c r="D63" s="17" t="str">
        <f t="shared" si="8"/>
        <v/>
      </c>
      <c r="E63" s="44" t="str">
        <f>IFERROR(IF($A63="","",CUMPRINC($C$5/12,$D$3,Hypotéka!$E$8,D63,D63,0)),"")</f>
        <v/>
      </c>
      <c r="F63" s="44" t="str">
        <f>IFERROR(IF($A63="","",CUMIPMT($C$5/12,$D$3,Hypotéka!$E$8,$D63,$D63,0)),"")</f>
        <v/>
      </c>
      <c r="G63" s="44" t="str">
        <f t="shared" si="4"/>
        <v/>
      </c>
      <c r="H63" s="44" t="str">
        <f>IFERROR(IF($A63="","",-1*(Hypotéka!$E$15/12+Hypotéka!$E$16)),"")</f>
        <v/>
      </c>
      <c r="I63" s="44" t="str">
        <f>IFERROR(IF($A63="","",-1*Hypotéka!$E$18),"")</f>
        <v/>
      </c>
      <c r="J63" s="44" t="str">
        <f t="shared" si="5"/>
        <v/>
      </c>
      <c r="L63" s="44" t="str">
        <f t="shared" si="9"/>
        <v/>
      </c>
      <c r="M63" s="44" t="str">
        <f t="shared" si="10"/>
        <v/>
      </c>
      <c r="N63" s="44" t="str">
        <f t="shared" si="11"/>
        <v/>
      </c>
    </row>
    <row r="64" spans="1:14" x14ac:dyDescent="0.25">
      <c r="A64" s="17" t="str">
        <f t="shared" si="7"/>
        <v/>
      </c>
      <c r="B64" s="37" t="str">
        <f t="shared" si="2"/>
        <v/>
      </c>
      <c r="C64" s="17" t="str">
        <f t="shared" si="3"/>
        <v/>
      </c>
      <c r="D64" s="17" t="str">
        <f t="shared" si="8"/>
        <v/>
      </c>
      <c r="E64" s="44" t="str">
        <f>IFERROR(IF($A64="","",CUMPRINC($C$5/12,$D$3,Hypotéka!$E$8,D64,D64,0)),"")</f>
        <v/>
      </c>
      <c r="F64" s="44" t="str">
        <f>IFERROR(IF($A64="","",CUMIPMT($C$5/12,$D$3,Hypotéka!$E$8,$D64,$D64,0)),"")</f>
        <v/>
      </c>
      <c r="G64" s="44" t="str">
        <f t="shared" si="4"/>
        <v/>
      </c>
      <c r="H64" s="44" t="str">
        <f>IFERROR(IF($A64="","",-1*(Hypotéka!$E$15/12+Hypotéka!$E$16)),"")</f>
        <v/>
      </c>
      <c r="I64" s="44" t="str">
        <f>IFERROR(IF($A64="","",-1*Hypotéka!$E$18),"")</f>
        <v/>
      </c>
      <c r="J64" s="44" t="str">
        <f t="shared" si="5"/>
        <v/>
      </c>
      <c r="L64" s="44" t="str">
        <f t="shared" si="9"/>
        <v/>
      </c>
      <c r="M64" s="44" t="str">
        <f t="shared" si="10"/>
        <v/>
      </c>
      <c r="N64" s="44" t="str">
        <f t="shared" si="11"/>
        <v/>
      </c>
    </row>
    <row r="65" spans="1:14" x14ac:dyDescent="0.25">
      <c r="A65" s="17" t="str">
        <f t="shared" si="7"/>
        <v/>
      </c>
      <c r="B65" s="37" t="str">
        <f t="shared" si="2"/>
        <v/>
      </c>
      <c r="C65" s="17" t="str">
        <f t="shared" si="3"/>
        <v/>
      </c>
      <c r="D65" s="17" t="str">
        <f t="shared" si="8"/>
        <v/>
      </c>
      <c r="E65" s="44" t="str">
        <f>IFERROR(IF($A65="","",CUMPRINC($C$5/12,$D$3,Hypotéka!$E$8,D65,D65,0)),"")</f>
        <v/>
      </c>
      <c r="F65" s="44" t="str">
        <f>IFERROR(IF($A65="","",CUMIPMT($C$5/12,$D$3,Hypotéka!$E$8,$D65,$D65,0)),"")</f>
        <v/>
      </c>
      <c r="G65" s="44" t="str">
        <f t="shared" si="4"/>
        <v/>
      </c>
      <c r="H65" s="44" t="str">
        <f>IFERROR(IF($A65="","",-1*(Hypotéka!$E$15/12+Hypotéka!$E$16)),"")</f>
        <v/>
      </c>
      <c r="I65" s="44" t="str">
        <f>IFERROR(IF($A65="","",-1*Hypotéka!$E$18),"")</f>
        <v/>
      </c>
      <c r="J65" s="44" t="str">
        <f t="shared" si="5"/>
        <v/>
      </c>
      <c r="L65" s="44" t="str">
        <f t="shared" si="9"/>
        <v/>
      </c>
      <c r="M65" s="44" t="str">
        <f t="shared" si="10"/>
        <v/>
      </c>
      <c r="N65" s="44" t="str">
        <f t="shared" si="11"/>
        <v/>
      </c>
    </row>
    <row r="66" spans="1:14" x14ac:dyDescent="0.25">
      <c r="A66" s="17" t="str">
        <f t="shared" si="7"/>
        <v/>
      </c>
      <c r="B66" s="37" t="str">
        <f t="shared" si="2"/>
        <v/>
      </c>
      <c r="C66" s="17" t="str">
        <f t="shared" si="3"/>
        <v/>
      </c>
      <c r="D66" s="17" t="str">
        <f t="shared" si="8"/>
        <v/>
      </c>
      <c r="E66" s="44" t="str">
        <f>IFERROR(IF($A66="","",CUMPRINC($C$5/12,$D$3,Hypotéka!$E$8,D66,D66,0)),"")</f>
        <v/>
      </c>
      <c r="F66" s="44" t="str">
        <f>IFERROR(IF($A66="","",CUMIPMT($C$5/12,$D$3,Hypotéka!$E$8,$D66,$D66,0)),"")</f>
        <v/>
      </c>
      <c r="G66" s="44" t="str">
        <f t="shared" si="4"/>
        <v/>
      </c>
      <c r="H66" s="44" t="str">
        <f>IFERROR(IF($A66="","",-1*(Hypotéka!$E$15/12+Hypotéka!$E$16)),"")</f>
        <v/>
      </c>
      <c r="I66" s="44" t="str">
        <f>IFERROR(IF($A66="","",-1*Hypotéka!$E$18),"")</f>
        <v/>
      </c>
      <c r="J66" s="44" t="str">
        <f t="shared" si="5"/>
        <v/>
      </c>
      <c r="L66" s="44" t="str">
        <f t="shared" si="9"/>
        <v/>
      </c>
      <c r="M66" s="44" t="str">
        <f t="shared" si="10"/>
        <v/>
      </c>
      <c r="N66" s="44" t="str">
        <f t="shared" si="11"/>
        <v/>
      </c>
    </row>
    <row r="67" spans="1:14" x14ac:dyDescent="0.25">
      <c r="A67" s="17" t="str">
        <f t="shared" si="7"/>
        <v/>
      </c>
      <c r="B67" s="37" t="str">
        <f t="shared" si="2"/>
        <v/>
      </c>
      <c r="C67" s="17" t="str">
        <f t="shared" si="3"/>
        <v/>
      </c>
      <c r="D67" s="17" t="str">
        <f t="shared" si="8"/>
        <v/>
      </c>
      <c r="E67" s="44" t="str">
        <f>IFERROR(IF($A67="","",CUMPRINC($C$5/12,$D$3,Hypotéka!$E$8,D67,D67,0)),"")</f>
        <v/>
      </c>
      <c r="F67" s="44" t="str">
        <f>IFERROR(IF($A67="","",CUMIPMT($C$5/12,$D$3,Hypotéka!$E$8,$D67,$D67,0)),"")</f>
        <v/>
      </c>
      <c r="G67" s="44" t="str">
        <f t="shared" si="4"/>
        <v/>
      </c>
      <c r="H67" s="44" t="str">
        <f>IFERROR(IF($A67="","",-1*(Hypotéka!$E$15/12+Hypotéka!$E$16)),"")</f>
        <v/>
      </c>
      <c r="I67" s="44" t="str">
        <f>IFERROR(IF($A67="","",-1*Hypotéka!$E$18),"")</f>
        <v/>
      </c>
      <c r="J67" s="44" t="str">
        <f t="shared" si="5"/>
        <v/>
      </c>
      <c r="L67" s="44" t="str">
        <f t="shared" si="9"/>
        <v/>
      </c>
      <c r="M67" s="44" t="str">
        <f t="shared" si="10"/>
        <v/>
      </c>
      <c r="N67" s="44" t="str">
        <f t="shared" si="11"/>
        <v/>
      </c>
    </row>
    <row r="68" spans="1:14" x14ac:dyDescent="0.25">
      <c r="A68" s="17" t="str">
        <f t="shared" si="7"/>
        <v/>
      </c>
      <c r="B68" s="37" t="str">
        <f t="shared" si="2"/>
        <v/>
      </c>
      <c r="C68" s="17" t="str">
        <f t="shared" si="3"/>
        <v/>
      </c>
      <c r="D68" s="17" t="str">
        <f t="shared" si="8"/>
        <v/>
      </c>
      <c r="E68" s="44" t="str">
        <f>IFERROR(IF($A68="","",CUMPRINC($C$5/12,$D$3,Hypotéka!$E$8,D68,D68,0)),"")</f>
        <v/>
      </c>
      <c r="F68" s="44" t="str">
        <f>IFERROR(IF($A68="","",CUMIPMT($C$5/12,$D$3,Hypotéka!$E$8,$D68,$D68,0)),"")</f>
        <v/>
      </c>
      <c r="G68" s="44" t="str">
        <f t="shared" si="4"/>
        <v/>
      </c>
      <c r="H68" s="44" t="str">
        <f>IFERROR(IF($A68="","",-1*(Hypotéka!$E$15/12+Hypotéka!$E$16)),"")</f>
        <v/>
      </c>
      <c r="I68" s="44" t="str">
        <f>IFERROR(IF($A68="","",-1*Hypotéka!$E$18),"")</f>
        <v/>
      </c>
      <c r="J68" s="44" t="str">
        <f t="shared" si="5"/>
        <v/>
      </c>
      <c r="L68" s="44" t="str">
        <f t="shared" si="9"/>
        <v/>
      </c>
      <c r="M68" s="44" t="str">
        <f t="shared" si="10"/>
        <v/>
      </c>
      <c r="N68" s="44" t="str">
        <f t="shared" si="11"/>
        <v/>
      </c>
    </row>
    <row r="69" spans="1:14" x14ac:dyDescent="0.25">
      <c r="A69" s="17" t="str">
        <f t="shared" si="7"/>
        <v/>
      </c>
      <c r="B69" s="37" t="str">
        <f t="shared" si="2"/>
        <v/>
      </c>
      <c r="C69" s="17" t="str">
        <f t="shared" si="3"/>
        <v/>
      </c>
      <c r="D69" s="17" t="str">
        <f t="shared" si="8"/>
        <v/>
      </c>
      <c r="E69" s="44" t="str">
        <f>IFERROR(IF($A69="","",CUMPRINC($C$5/12,$D$3,Hypotéka!$E$8,D69,D69,0)),"")</f>
        <v/>
      </c>
      <c r="F69" s="44" t="str">
        <f>IFERROR(IF($A69="","",CUMIPMT($C$5/12,$D$3,Hypotéka!$E$8,$D69,$D69,0)),"")</f>
        <v/>
      </c>
      <c r="G69" s="44" t="str">
        <f t="shared" si="4"/>
        <v/>
      </c>
      <c r="H69" s="44" t="str">
        <f>IFERROR(IF($A69="","",-1*(Hypotéka!$E$15/12+Hypotéka!$E$16)),"")</f>
        <v/>
      </c>
      <c r="I69" s="44" t="str">
        <f>IFERROR(IF($A69="","",-1*Hypotéka!$E$18),"")</f>
        <v/>
      </c>
      <c r="J69" s="44" t="str">
        <f t="shared" si="5"/>
        <v/>
      </c>
      <c r="L69" s="44" t="str">
        <f t="shared" si="9"/>
        <v/>
      </c>
      <c r="M69" s="44" t="str">
        <f t="shared" si="10"/>
        <v/>
      </c>
      <c r="N69" s="44" t="str">
        <f t="shared" si="11"/>
        <v/>
      </c>
    </row>
    <row r="70" spans="1:14" x14ac:dyDescent="0.25">
      <c r="A70" s="17" t="str">
        <f t="shared" si="7"/>
        <v/>
      </c>
      <c r="B70" s="37" t="str">
        <f t="shared" si="2"/>
        <v/>
      </c>
      <c r="C70" s="17" t="str">
        <f t="shared" si="3"/>
        <v/>
      </c>
      <c r="D70" s="17" t="str">
        <f t="shared" si="8"/>
        <v/>
      </c>
      <c r="E70" s="44" t="str">
        <f>IFERROR(IF($A70="","",CUMPRINC($C$5/12,$D$3,Hypotéka!$E$8,D70,D70,0)),"")</f>
        <v/>
      </c>
      <c r="F70" s="44" t="str">
        <f>IFERROR(IF($A70="","",CUMIPMT($C$5/12,$D$3,Hypotéka!$E$8,$D70,$D70,0)),"")</f>
        <v/>
      </c>
      <c r="G70" s="44" t="str">
        <f t="shared" si="4"/>
        <v/>
      </c>
      <c r="H70" s="44" t="str">
        <f>IFERROR(IF($A70="","",-1*(Hypotéka!$E$15/12+Hypotéka!$E$16)),"")</f>
        <v/>
      </c>
      <c r="I70" s="44" t="str">
        <f>IFERROR(IF($A70="","",-1*Hypotéka!$E$18),"")</f>
        <v/>
      </c>
      <c r="J70" s="44" t="str">
        <f t="shared" si="5"/>
        <v/>
      </c>
      <c r="L70" s="44" t="str">
        <f t="shared" si="9"/>
        <v/>
      </c>
      <c r="M70" s="44" t="str">
        <f t="shared" si="10"/>
        <v/>
      </c>
      <c r="N70" s="44" t="str">
        <f t="shared" si="11"/>
        <v/>
      </c>
    </row>
    <row r="71" spans="1:14" x14ac:dyDescent="0.25">
      <c r="A71" s="17" t="str">
        <f t="shared" si="7"/>
        <v/>
      </c>
      <c r="B71" s="37" t="str">
        <f t="shared" si="2"/>
        <v/>
      </c>
      <c r="C71" s="17" t="str">
        <f t="shared" si="3"/>
        <v/>
      </c>
      <c r="D71" s="17" t="str">
        <f t="shared" si="8"/>
        <v/>
      </c>
      <c r="E71" s="44" t="str">
        <f>IFERROR(IF($A71="","",CUMPRINC($C$5/12,$D$3,Hypotéka!$E$8,D71,D71,0)),"")</f>
        <v/>
      </c>
      <c r="F71" s="44" t="str">
        <f>IFERROR(IF($A71="","",CUMIPMT($C$5/12,$D$3,Hypotéka!$E$8,$D71,$D71,0)),"")</f>
        <v/>
      </c>
      <c r="G71" s="44" t="str">
        <f t="shared" si="4"/>
        <v/>
      </c>
      <c r="H71" s="44" t="str">
        <f>IFERROR(IF($A71="","",-1*(Hypotéka!$E$15/12+Hypotéka!$E$16)),"")</f>
        <v/>
      </c>
      <c r="I71" s="44" t="str">
        <f>IFERROR(IF($A71="","",-1*Hypotéka!$E$18),"")</f>
        <v/>
      </c>
      <c r="J71" s="44" t="str">
        <f t="shared" si="5"/>
        <v/>
      </c>
      <c r="L71" s="44" t="str">
        <f t="shared" si="9"/>
        <v/>
      </c>
      <c r="M71" s="44" t="str">
        <f t="shared" si="10"/>
        <v/>
      </c>
      <c r="N71" s="44" t="str">
        <f t="shared" si="11"/>
        <v/>
      </c>
    </row>
    <row r="72" spans="1:14" x14ac:dyDescent="0.25">
      <c r="A72" s="17" t="str">
        <f t="shared" si="7"/>
        <v/>
      </c>
      <c r="B72" s="37" t="str">
        <f t="shared" si="2"/>
        <v/>
      </c>
      <c r="C72" s="17" t="str">
        <f t="shared" si="3"/>
        <v/>
      </c>
      <c r="D72" s="17" t="str">
        <f t="shared" si="8"/>
        <v/>
      </c>
      <c r="E72" s="44" t="str">
        <f>IFERROR(IF($A72="","",CUMPRINC($C$5/12,$D$3,Hypotéka!$E$8,D72,D72,0)),"")</f>
        <v/>
      </c>
      <c r="F72" s="44" t="str">
        <f>IFERROR(IF($A72="","",CUMIPMT($C$5/12,$D$3,Hypotéka!$E$8,$D72,$D72,0)),"")</f>
        <v/>
      </c>
      <c r="G72" s="44" t="str">
        <f t="shared" si="4"/>
        <v/>
      </c>
      <c r="H72" s="44" t="str">
        <f>IFERROR(IF($A72="","",-1*(Hypotéka!$E$15/12+Hypotéka!$E$16)),"")</f>
        <v/>
      </c>
      <c r="I72" s="44" t="str">
        <f>IFERROR(IF($A72="","",-1*Hypotéka!$E$18),"")</f>
        <v/>
      </c>
      <c r="J72" s="44" t="str">
        <f t="shared" si="5"/>
        <v/>
      </c>
      <c r="L72" s="44" t="str">
        <f t="shared" si="9"/>
        <v/>
      </c>
      <c r="M72" s="44" t="str">
        <f t="shared" si="10"/>
        <v/>
      </c>
      <c r="N72" s="44" t="str">
        <f t="shared" si="11"/>
        <v/>
      </c>
    </row>
    <row r="73" spans="1:14" x14ac:dyDescent="0.25">
      <c r="A73" s="17" t="str">
        <f t="shared" si="7"/>
        <v/>
      </c>
      <c r="B73" s="37" t="str">
        <f t="shared" si="2"/>
        <v/>
      </c>
      <c r="C73" s="17" t="str">
        <f t="shared" si="3"/>
        <v/>
      </c>
      <c r="D73" s="17" t="str">
        <f t="shared" si="8"/>
        <v/>
      </c>
      <c r="E73" s="44" t="str">
        <f>IFERROR(IF($A73="","",CUMPRINC($C$5/12,$D$3,Hypotéka!$E$8,D73,D73,0)),"")</f>
        <v/>
      </c>
      <c r="F73" s="44" t="str">
        <f>IFERROR(IF($A73="","",CUMIPMT($C$5/12,$D$3,Hypotéka!$E$8,$D73,$D73,0)),"")</f>
        <v/>
      </c>
      <c r="G73" s="44" t="str">
        <f t="shared" si="4"/>
        <v/>
      </c>
      <c r="H73" s="44" t="str">
        <f>IFERROR(IF($A73="","",-1*(Hypotéka!$E$15/12+Hypotéka!$E$16)),"")</f>
        <v/>
      </c>
      <c r="I73" s="44" t="str">
        <f>IFERROR(IF($A73="","",-1*Hypotéka!$E$18),"")</f>
        <v/>
      </c>
      <c r="J73" s="44" t="str">
        <f t="shared" si="5"/>
        <v/>
      </c>
      <c r="L73" s="44" t="str">
        <f t="shared" si="9"/>
        <v/>
      </c>
      <c r="M73" s="44" t="str">
        <f t="shared" si="10"/>
        <v/>
      </c>
      <c r="N73" s="44" t="str">
        <f t="shared" si="11"/>
        <v/>
      </c>
    </row>
    <row r="74" spans="1:14" x14ac:dyDescent="0.25">
      <c r="A74" s="17" t="str">
        <f t="shared" si="7"/>
        <v/>
      </c>
      <c r="B74" s="37" t="str">
        <f t="shared" si="2"/>
        <v/>
      </c>
      <c r="C74" s="17" t="str">
        <f t="shared" si="3"/>
        <v/>
      </c>
      <c r="D74" s="17" t="str">
        <f t="shared" si="8"/>
        <v/>
      </c>
      <c r="E74" s="44" t="str">
        <f>IFERROR(IF($A74="","",CUMPRINC($C$5/12,$D$3,Hypotéka!$E$8,D74,D74,0)),"")</f>
        <v/>
      </c>
      <c r="F74" s="44" t="str">
        <f>IFERROR(IF($A74="","",CUMIPMT($C$5/12,$D$3,Hypotéka!$E$8,$D74,$D74,0)),"")</f>
        <v/>
      </c>
      <c r="G74" s="44" t="str">
        <f t="shared" si="4"/>
        <v/>
      </c>
      <c r="H74" s="44" t="str">
        <f>IFERROR(IF($A74="","",-1*(Hypotéka!$E$15/12+Hypotéka!$E$16)),"")</f>
        <v/>
      </c>
      <c r="I74" s="44" t="str">
        <f>IFERROR(IF($A74="","",-1*Hypotéka!$E$18),"")</f>
        <v/>
      </c>
      <c r="J74" s="44" t="str">
        <f t="shared" si="5"/>
        <v/>
      </c>
      <c r="L74" s="44" t="str">
        <f t="shared" si="9"/>
        <v/>
      </c>
      <c r="M74" s="44" t="str">
        <f t="shared" si="10"/>
        <v/>
      </c>
      <c r="N74" s="44" t="str">
        <f t="shared" si="11"/>
        <v/>
      </c>
    </row>
    <row r="75" spans="1:14" x14ac:dyDescent="0.25">
      <c r="A75" s="17" t="str">
        <f t="shared" si="7"/>
        <v/>
      </c>
      <c r="B75" s="37" t="str">
        <f t="shared" ref="B75:B138" si="12">IFERROR(IF($A75="","",EDATE($C$2,A75)),"")</f>
        <v/>
      </c>
      <c r="C75" s="17" t="str">
        <f t="shared" ref="C75:C138" si="13">IFERROR(IF($A75="","",$D$3),"")</f>
        <v/>
      </c>
      <c r="D75" s="17" t="str">
        <f t="shared" si="8"/>
        <v/>
      </c>
      <c r="E75" s="44" t="str">
        <f>IFERROR(IF($A75="","",CUMPRINC($C$5/12,$D$3,Hypotéka!$E$8,D75,D75,0)),"")</f>
        <v/>
      </c>
      <c r="F75" s="44" t="str">
        <f>IFERROR(IF($A75="","",CUMIPMT($C$5/12,$D$3,Hypotéka!$E$8,$D75,$D75,0)),"")</f>
        <v/>
      </c>
      <c r="G75" s="44" t="str">
        <f t="shared" ref="G75:G138" si="14">IFERROR(IF($A75="","",E75+F75),"")</f>
        <v/>
      </c>
      <c r="H75" s="44" t="str">
        <f>IFERROR(IF($A75="","",-1*(Hypotéka!$E$15/12+Hypotéka!$E$16)),"")</f>
        <v/>
      </c>
      <c r="I75" s="44" t="str">
        <f>IFERROR(IF($A75="","",-1*Hypotéka!$E$18),"")</f>
        <v/>
      </c>
      <c r="J75" s="44" t="str">
        <f t="shared" ref="J75:J138" si="15">IFERROR(IF($A75="","",SUM(G75:I75)),"")</f>
        <v/>
      </c>
      <c r="L75" s="44" t="str">
        <f t="shared" si="9"/>
        <v/>
      </c>
      <c r="M75" s="44" t="str">
        <f t="shared" si="10"/>
        <v/>
      </c>
      <c r="N75" s="44" t="str">
        <f t="shared" si="11"/>
        <v/>
      </c>
    </row>
    <row r="76" spans="1:14" x14ac:dyDescent="0.25">
      <c r="A76" s="17" t="str">
        <f t="shared" ref="A76:A139" si="16">IFERROR(IF($C$2="","",IF($C$3="","",IF(A75+1&lt;$D$3,A75+1,""))),"")</f>
        <v/>
      </c>
      <c r="B76" s="37" t="str">
        <f t="shared" si="12"/>
        <v/>
      </c>
      <c r="C76" s="17" t="str">
        <f t="shared" si="13"/>
        <v/>
      </c>
      <c r="D76" s="17" t="str">
        <f t="shared" ref="D76:D139" si="17">IFERROR(IF($A76="","",D75+1),"")</f>
        <v/>
      </c>
      <c r="E76" s="44" t="str">
        <f>IFERROR(IF($A76="","",CUMPRINC($C$5/12,$D$3,Hypotéka!$E$8,D76,D76,0)),"")</f>
        <v/>
      </c>
      <c r="F76" s="44" t="str">
        <f>IFERROR(IF($A76="","",CUMIPMT($C$5/12,$D$3,Hypotéka!$E$8,$D76,$D76,0)),"")</f>
        <v/>
      </c>
      <c r="G76" s="44" t="str">
        <f t="shared" si="14"/>
        <v/>
      </c>
      <c r="H76" s="44" t="str">
        <f>IFERROR(IF($A76="","",-1*(Hypotéka!$E$15/12+Hypotéka!$E$16)),"")</f>
        <v/>
      </c>
      <c r="I76" s="44" t="str">
        <f>IFERROR(IF($A76="","",-1*Hypotéka!$E$18),"")</f>
        <v/>
      </c>
      <c r="J76" s="44" t="str">
        <f t="shared" si="15"/>
        <v/>
      </c>
      <c r="L76" s="44" t="str">
        <f t="shared" ref="L76:L139" si="18">IFERROR(IF($A76="","",(-1*E76)+L75),"")</f>
        <v/>
      </c>
      <c r="M76" s="44" t="str">
        <f t="shared" ref="M76:M139" si="19">IFERROR(IF($A76="","",(-1*F76)+M75),"")</f>
        <v/>
      </c>
      <c r="N76" s="44" t="str">
        <f t="shared" ref="N76:N139" si="20">IFERROR(IF($A76="","",(-1*G76)+N75),"")</f>
        <v/>
      </c>
    </row>
    <row r="77" spans="1:14" x14ac:dyDescent="0.25">
      <c r="A77" s="17" t="str">
        <f t="shared" si="16"/>
        <v/>
      </c>
      <c r="B77" s="37" t="str">
        <f t="shared" si="12"/>
        <v/>
      </c>
      <c r="C77" s="17" t="str">
        <f t="shared" si="13"/>
        <v/>
      </c>
      <c r="D77" s="17" t="str">
        <f t="shared" si="17"/>
        <v/>
      </c>
      <c r="E77" s="44" t="str">
        <f>IFERROR(IF($A77="","",CUMPRINC($C$5/12,$D$3,Hypotéka!$E$8,D77,D77,0)),"")</f>
        <v/>
      </c>
      <c r="F77" s="44" t="str">
        <f>IFERROR(IF($A77="","",CUMIPMT($C$5/12,$D$3,Hypotéka!$E$8,$D77,$D77,0)),"")</f>
        <v/>
      </c>
      <c r="G77" s="44" t="str">
        <f t="shared" si="14"/>
        <v/>
      </c>
      <c r="H77" s="44" t="str">
        <f>IFERROR(IF($A77="","",-1*(Hypotéka!$E$15/12+Hypotéka!$E$16)),"")</f>
        <v/>
      </c>
      <c r="I77" s="44" t="str">
        <f>IFERROR(IF($A77="","",-1*Hypotéka!$E$18),"")</f>
        <v/>
      </c>
      <c r="J77" s="44" t="str">
        <f t="shared" si="15"/>
        <v/>
      </c>
      <c r="L77" s="44" t="str">
        <f t="shared" si="18"/>
        <v/>
      </c>
      <c r="M77" s="44" t="str">
        <f t="shared" si="19"/>
        <v/>
      </c>
      <c r="N77" s="44" t="str">
        <f t="shared" si="20"/>
        <v/>
      </c>
    </row>
    <row r="78" spans="1:14" x14ac:dyDescent="0.25">
      <c r="A78" s="17" t="str">
        <f t="shared" si="16"/>
        <v/>
      </c>
      <c r="B78" s="37" t="str">
        <f t="shared" si="12"/>
        <v/>
      </c>
      <c r="C78" s="17" t="str">
        <f t="shared" si="13"/>
        <v/>
      </c>
      <c r="D78" s="17" t="str">
        <f t="shared" si="17"/>
        <v/>
      </c>
      <c r="E78" s="44" t="str">
        <f>IFERROR(IF($A78="","",CUMPRINC($C$5/12,$D$3,Hypotéka!$E$8,D78,D78,0)),"")</f>
        <v/>
      </c>
      <c r="F78" s="44" t="str">
        <f>IFERROR(IF($A78="","",CUMIPMT($C$5/12,$D$3,Hypotéka!$E$8,$D78,$D78,0)),"")</f>
        <v/>
      </c>
      <c r="G78" s="44" t="str">
        <f t="shared" si="14"/>
        <v/>
      </c>
      <c r="H78" s="44" t="str">
        <f>IFERROR(IF($A78="","",-1*(Hypotéka!$E$15/12+Hypotéka!$E$16)),"")</f>
        <v/>
      </c>
      <c r="I78" s="44" t="str">
        <f>IFERROR(IF($A78="","",-1*Hypotéka!$E$18),"")</f>
        <v/>
      </c>
      <c r="J78" s="44" t="str">
        <f t="shared" si="15"/>
        <v/>
      </c>
      <c r="L78" s="44" t="str">
        <f t="shared" si="18"/>
        <v/>
      </c>
      <c r="M78" s="44" t="str">
        <f t="shared" si="19"/>
        <v/>
      </c>
      <c r="N78" s="44" t="str">
        <f t="shared" si="20"/>
        <v/>
      </c>
    </row>
    <row r="79" spans="1:14" x14ac:dyDescent="0.25">
      <c r="A79" s="17" t="str">
        <f t="shared" si="16"/>
        <v/>
      </c>
      <c r="B79" s="37" t="str">
        <f t="shared" si="12"/>
        <v/>
      </c>
      <c r="C79" s="17" t="str">
        <f t="shared" si="13"/>
        <v/>
      </c>
      <c r="D79" s="17" t="str">
        <f t="shared" si="17"/>
        <v/>
      </c>
      <c r="E79" s="44" t="str">
        <f>IFERROR(IF($A79="","",CUMPRINC($C$5/12,$D$3,Hypotéka!$E$8,D79,D79,0)),"")</f>
        <v/>
      </c>
      <c r="F79" s="44" t="str">
        <f>IFERROR(IF($A79="","",CUMIPMT($C$5/12,$D$3,Hypotéka!$E$8,$D79,$D79,0)),"")</f>
        <v/>
      </c>
      <c r="G79" s="44" t="str">
        <f t="shared" si="14"/>
        <v/>
      </c>
      <c r="H79" s="44" t="str">
        <f>IFERROR(IF($A79="","",-1*(Hypotéka!$E$15/12+Hypotéka!$E$16)),"")</f>
        <v/>
      </c>
      <c r="I79" s="44" t="str">
        <f>IFERROR(IF($A79="","",-1*Hypotéka!$E$18),"")</f>
        <v/>
      </c>
      <c r="J79" s="44" t="str">
        <f t="shared" si="15"/>
        <v/>
      </c>
      <c r="L79" s="44" t="str">
        <f t="shared" si="18"/>
        <v/>
      </c>
      <c r="M79" s="44" t="str">
        <f t="shared" si="19"/>
        <v/>
      </c>
      <c r="N79" s="44" t="str">
        <f t="shared" si="20"/>
        <v/>
      </c>
    </row>
    <row r="80" spans="1:14" x14ac:dyDescent="0.25">
      <c r="A80" s="17" t="str">
        <f t="shared" si="16"/>
        <v/>
      </c>
      <c r="B80" s="37" t="str">
        <f t="shared" si="12"/>
        <v/>
      </c>
      <c r="C80" s="17" t="str">
        <f t="shared" si="13"/>
        <v/>
      </c>
      <c r="D80" s="17" t="str">
        <f t="shared" si="17"/>
        <v/>
      </c>
      <c r="E80" s="44" t="str">
        <f>IFERROR(IF($A80="","",CUMPRINC($C$5/12,$D$3,Hypotéka!$E$8,D80,D80,0)),"")</f>
        <v/>
      </c>
      <c r="F80" s="44" t="str">
        <f>IFERROR(IF($A80="","",CUMIPMT($C$5/12,$D$3,Hypotéka!$E$8,$D80,$D80,0)),"")</f>
        <v/>
      </c>
      <c r="G80" s="44" t="str">
        <f t="shared" si="14"/>
        <v/>
      </c>
      <c r="H80" s="44" t="str">
        <f>IFERROR(IF($A80="","",-1*(Hypotéka!$E$15/12+Hypotéka!$E$16)),"")</f>
        <v/>
      </c>
      <c r="I80" s="44" t="str">
        <f>IFERROR(IF($A80="","",-1*Hypotéka!$E$18),"")</f>
        <v/>
      </c>
      <c r="J80" s="44" t="str">
        <f t="shared" si="15"/>
        <v/>
      </c>
      <c r="L80" s="44" t="str">
        <f t="shared" si="18"/>
        <v/>
      </c>
      <c r="M80" s="44" t="str">
        <f t="shared" si="19"/>
        <v/>
      </c>
      <c r="N80" s="44" t="str">
        <f t="shared" si="20"/>
        <v/>
      </c>
    </row>
    <row r="81" spans="1:14" x14ac:dyDescent="0.25">
      <c r="A81" s="17" t="str">
        <f t="shared" si="16"/>
        <v/>
      </c>
      <c r="B81" s="37" t="str">
        <f t="shared" si="12"/>
        <v/>
      </c>
      <c r="C81" s="17" t="str">
        <f t="shared" si="13"/>
        <v/>
      </c>
      <c r="D81" s="17" t="str">
        <f t="shared" si="17"/>
        <v/>
      </c>
      <c r="E81" s="44" t="str">
        <f>IFERROR(IF($A81="","",CUMPRINC($C$5/12,$D$3,Hypotéka!$E$8,D81,D81,0)),"")</f>
        <v/>
      </c>
      <c r="F81" s="44" t="str">
        <f>IFERROR(IF($A81="","",CUMIPMT($C$5/12,$D$3,Hypotéka!$E$8,$D81,$D81,0)),"")</f>
        <v/>
      </c>
      <c r="G81" s="44" t="str">
        <f t="shared" si="14"/>
        <v/>
      </c>
      <c r="H81" s="44" t="str">
        <f>IFERROR(IF($A81="","",-1*(Hypotéka!$E$15/12+Hypotéka!$E$16)),"")</f>
        <v/>
      </c>
      <c r="I81" s="44" t="str">
        <f>IFERROR(IF($A81="","",-1*Hypotéka!$E$18),"")</f>
        <v/>
      </c>
      <c r="J81" s="44" t="str">
        <f t="shared" si="15"/>
        <v/>
      </c>
      <c r="L81" s="44" t="str">
        <f t="shared" si="18"/>
        <v/>
      </c>
      <c r="M81" s="44" t="str">
        <f t="shared" si="19"/>
        <v/>
      </c>
      <c r="N81" s="44" t="str">
        <f t="shared" si="20"/>
        <v/>
      </c>
    </row>
    <row r="82" spans="1:14" x14ac:dyDescent="0.25">
      <c r="A82" s="17" t="str">
        <f t="shared" si="16"/>
        <v/>
      </c>
      <c r="B82" s="37" t="str">
        <f t="shared" si="12"/>
        <v/>
      </c>
      <c r="C82" s="17" t="str">
        <f t="shared" si="13"/>
        <v/>
      </c>
      <c r="D82" s="17" t="str">
        <f t="shared" si="17"/>
        <v/>
      </c>
      <c r="E82" s="44" t="str">
        <f>IFERROR(IF($A82="","",CUMPRINC($C$5/12,$D$3,Hypotéka!$E$8,D82,D82,0)),"")</f>
        <v/>
      </c>
      <c r="F82" s="44" t="str">
        <f>IFERROR(IF($A82="","",CUMIPMT($C$5/12,$D$3,Hypotéka!$E$8,$D82,$D82,0)),"")</f>
        <v/>
      </c>
      <c r="G82" s="44" t="str">
        <f t="shared" si="14"/>
        <v/>
      </c>
      <c r="H82" s="44" t="str">
        <f>IFERROR(IF($A82="","",-1*(Hypotéka!$E$15/12+Hypotéka!$E$16)),"")</f>
        <v/>
      </c>
      <c r="I82" s="44" t="str">
        <f>IFERROR(IF($A82="","",-1*Hypotéka!$E$18),"")</f>
        <v/>
      </c>
      <c r="J82" s="44" t="str">
        <f t="shared" si="15"/>
        <v/>
      </c>
      <c r="L82" s="44" t="str">
        <f t="shared" si="18"/>
        <v/>
      </c>
      <c r="M82" s="44" t="str">
        <f t="shared" si="19"/>
        <v/>
      </c>
      <c r="N82" s="44" t="str">
        <f t="shared" si="20"/>
        <v/>
      </c>
    </row>
    <row r="83" spans="1:14" x14ac:dyDescent="0.25">
      <c r="A83" s="17" t="str">
        <f t="shared" si="16"/>
        <v/>
      </c>
      <c r="B83" s="37" t="str">
        <f t="shared" si="12"/>
        <v/>
      </c>
      <c r="C83" s="17" t="str">
        <f t="shared" si="13"/>
        <v/>
      </c>
      <c r="D83" s="17" t="str">
        <f t="shared" si="17"/>
        <v/>
      </c>
      <c r="E83" s="44" t="str">
        <f>IFERROR(IF($A83="","",CUMPRINC($C$5/12,$D$3,Hypotéka!$E$8,D83,D83,0)),"")</f>
        <v/>
      </c>
      <c r="F83" s="44" t="str">
        <f>IFERROR(IF($A83="","",CUMIPMT($C$5/12,$D$3,Hypotéka!$E$8,$D83,$D83,0)),"")</f>
        <v/>
      </c>
      <c r="G83" s="44" t="str">
        <f t="shared" si="14"/>
        <v/>
      </c>
      <c r="H83" s="44" t="str">
        <f>IFERROR(IF($A83="","",-1*(Hypotéka!$E$15/12+Hypotéka!$E$16)),"")</f>
        <v/>
      </c>
      <c r="I83" s="44" t="str">
        <f>IFERROR(IF($A83="","",-1*Hypotéka!$E$18),"")</f>
        <v/>
      </c>
      <c r="J83" s="44" t="str">
        <f t="shared" si="15"/>
        <v/>
      </c>
      <c r="L83" s="44" t="str">
        <f t="shared" si="18"/>
        <v/>
      </c>
      <c r="M83" s="44" t="str">
        <f t="shared" si="19"/>
        <v/>
      </c>
      <c r="N83" s="44" t="str">
        <f t="shared" si="20"/>
        <v/>
      </c>
    </row>
    <row r="84" spans="1:14" x14ac:dyDescent="0.25">
      <c r="A84" s="17" t="str">
        <f t="shared" si="16"/>
        <v/>
      </c>
      <c r="B84" s="37" t="str">
        <f t="shared" si="12"/>
        <v/>
      </c>
      <c r="C84" s="17" t="str">
        <f t="shared" si="13"/>
        <v/>
      </c>
      <c r="D84" s="17" t="str">
        <f t="shared" si="17"/>
        <v/>
      </c>
      <c r="E84" s="44" t="str">
        <f>IFERROR(IF($A84="","",CUMPRINC($C$5/12,$D$3,Hypotéka!$E$8,D84,D84,0)),"")</f>
        <v/>
      </c>
      <c r="F84" s="44" t="str">
        <f>IFERROR(IF($A84="","",CUMIPMT($C$5/12,$D$3,Hypotéka!$E$8,$D84,$D84,0)),"")</f>
        <v/>
      </c>
      <c r="G84" s="44" t="str">
        <f t="shared" si="14"/>
        <v/>
      </c>
      <c r="H84" s="44" t="str">
        <f>IFERROR(IF($A84="","",-1*(Hypotéka!$E$15/12+Hypotéka!$E$16)),"")</f>
        <v/>
      </c>
      <c r="I84" s="44" t="str">
        <f>IFERROR(IF($A84="","",-1*Hypotéka!$E$18),"")</f>
        <v/>
      </c>
      <c r="J84" s="44" t="str">
        <f t="shared" si="15"/>
        <v/>
      </c>
      <c r="L84" s="44" t="str">
        <f t="shared" si="18"/>
        <v/>
      </c>
      <c r="M84" s="44" t="str">
        <f t="shared" si="19"/>
        <v/>
      </c>
      <c r="N84" s="44" t="str">
        <f t="shared" si="20"/>
        <v/>
      </c>
    </row>
    <row r="85" spans="1:14" x14ac:dyDescent="0.25">
      <c r="A85" s="17" t="str">
        <f t="shared" si="16"/>
        <v/>
      </c>
      <c r="B85" s="37" t="str">
        <f t="shared" si="12"/>
        <v/>
      </c>
      <c r="C85" s="17" t="str">
        <f t="shared" si="13"/>
        <v/>
      </c>
      <c r="D85" s="17" t="str">
        <f t="shared" si="17"/>
        <v/>
      </c>
      <c r="E85" s="44" t="str">
        <f>IFERROR(IF($A85="","",CUMPRINC($C$5/12,$D$3,Hypotéka!$E$8,D85,D85,0)),"")</f>
        <v/>
      </c>
      <c r="F85" s="44" t="str">
        <f>IFERROR(IF($A85="","",CUMIPMT($C$5/12,$D$3,Hypotéka!$E$8,$D85,$D85,0)),"")</f>
        <v/>
      </c>
      <c r="G85" s="44" t="str">
        <f t="shared" si="14"/>
        <v/>
      </c>
      <c r="H85" s="44" t="str">
        <f>IFERROR(IF($A85="","",-1*(Hypotéka!$E$15/12+Hypotéka!$E$16)),"")</f>
        <v/>
      </c>
      <c r="I85" s="44" t="str">
        <f>IFERROR(IF($A85="","",-1*Hypotéka!$E$18),"")</f>
        <v/>
      </c>
      <c r="J85" s="44" t="str">
        <f t="shared" si="15"/>
        <v/>
      </c>
      <c r="L85" s="44" t="str">
        <f t="shared" si="18"/>
        <v/>
      </c>
      <c r="M85" s="44" t="str">
        <f t="shared" si="19"/>
        <v/>
      </c>
      <c r="N85" s="44" t="str">
        <f t="shared" si="20"/>
        <v/>
      </c>
    </row>
    <row r="86" spans="1:14" x14ac:dyDescent="0.25">
      <c r="A86" s="17" t="str">
        <f t="shared" si="16"/>
        <v/>
      </c>
      <c r="B86" s="37" t="str">
        <f t="shared" si="12"/>
        <v/>
      </c>
      <c r="C86" s="17" t="str">
        <f t="shared" si="13"/>
        <v/>
      </c>
      <c r="D86" s="17" t="str">
        <f t="shared" si="17"/>
        <v/>
      </c>
      <c r="E86" s="44" t="str">
        <f>IFERROR(IF($A86="","",CUMPRINC($C$5/12,$D$3,Hypotéka!$E$8,D86,D86,0)),"")</f>
        <v/>
      </c>
      <c r="F86" s="44" t="str">
        <f>IFERROR(IF($A86="","",CUMIPMT($C$5/12,$D$3,Hypotéka!$E$8,$D86,$D86,0)),"")</f>
        <v/>
      </c>
      <c r="G86" s="44" t="str">
        <f t="shared" si="14"/>
        <v/>
      </c>
      <c r="H86" s="44" t="str">
        <f>IFERROR(IF($A86="","",-1*(Hypotéka!$E$15/12+Hypotéka!$E$16)),"")</f>
        <v/>
      </c>
      <c r="I86" s="44" t="str">
        <f>IFERROR(IF($A86="","",-1*Hypotéka!$E$18),"")</f>
        <v/>
      </c>
      <c r="J86" s="44" t="str">
        <f t="shared" si="15"/>
        <v/>
      </c>
      <c r="L86" s="44" t="str">
        <f t="shared" si="18"/>
        <v/>
      </c>
      <c r="M86" s="44" t="str">
        <f t="shared" si="19"/>
        <v/>
      </c>
      <c r="N86" s="44" t="str">
        <f t="shared" si="20"/>
        <v/>
      </c>
    </row>
    <row r="87" spans="1:14" x14ac:dyDescent="0.25">
      <c r="A87" s="17" t="str">
        <f t="shared" si="16"/>
        <v/>
      </c>
      <c r="B87" s="37" t="str">
        <f t="shared" si="12"/>
        <v/>
      </c>
      <c r="C87" s="17" t="str">
        <f t="shared" si="13"/>
        <v/>
      </c>
      <c r="D87" s="17" t="str">
        <f t="shared" si="17"/>
        <v/>
      </c>
      <c r="E87" s="44" t="str">
        <f>IFERROR(IF($A87="","",CUMPRINC($C$5/12,$D$3,Hypotéka!$E$8,D87,D87,0)),"")</f>
        <v/>
      </c>
      <c r="F87" s="44" t="str">
        <f>IFERROR(IF($A87="","",CUMIPMT($C$5/12,$D$3,Hypotéka!$E$8,$D87,$D87,0)),"")</f>
        <v/>
      </c>
      <c r="G87" s="44" t="str">
        <f t="shared" si="14"/>
        <v/>
      </c>
      <c r="H87" s="44" t="str">
        <f>IFERROR(IF($A87="","",-1*(Hypotéka!$E$15/12+Hypotéka!$E$16)),"")</f>
        <v/>
      </c>
      <c r="I87" s="44" t="str">
        <f>IFERROR(IF($A87="","",-1*Hypotéka!$E$18),"")</f>
        <v/>
      </c>
      <c r="J87" s="44" t="str">
        <f t="shared" si="15"/>
        <v/>
      </c>
      <c r="L87" s="44" t="str">
        <f t="shared" si="18"/>
        <v/>
      </c>
      <c r="M87" s="44" t="str">
        <f t="shared" si="19"/>
        <v/>
      </c>
      <c r="N87" s="44" t="str">
        <f t="shared" si="20"/>
        <v/>
      </c>
    </row>
    <row r="88" spans="1:14" x14ac:dyDescent="0.25">
      <c r="A88" s="17" t="str">
        <f t="shared" si="16"/>
        <v/>
      </c>
      <c r="B88" s="37" t="str">
        <f t="shared" si="12"/>
        <v/>
      </c>
      <c r="C88" s="17" t="str">
        <f t="shared" si="13"/>
        <v/>
      </c>
      <c r="D88" s="17" t="str">
        <f t="shared" si="17"/>
        <v/>
      </c>
      <c r="E88" s="44" t="str">
        <f>IFERROR(IF($A88="","",CUMPRINC($C$5/12,$D$3,Hypotéka!$E$8,D88,D88,0)),"")</f>
        <v/>
      </c>
      <c r="F88" s="44" t="str">
        <f>IFERROR(IF($A88="","",CUMIPMT($C$5/12,$D$3,Hypotéka!$E$8,$D88,$D88,0)),"")</f>
        <v/>
      </c>
      <c r="G88" s="44" t="str">
        <f t="shared" si="14"/>
        <v/>
      </c>
      <c r="H88" s="44" t="str">
        <f>IFERROR(IF($A88="","",-1*(Hypotéka!$E$15/12+Hypotéka!$E$16)),"")</f>
        <v/>
      </c>
      <c r="I88" s="44" t="str">
        <f>IFERROR(IF($A88="","",-1*Hypotéka!$E$18),"")</f>
        <v/>
      </c>
      <c r="J88" s="44" t="str">
        <f t="shared" si="15"/>
        <v/>
      </c>
      <c r="L88" s="44" t="str">
        <f t="shared" si="18"/>
        <v/>
      </c>
      <c r="M88" s="44" t="str">
        <f t="shared" si="19"/>
        <v/>
      </c>
      <c r="N88" s="44" t="str">
        <f t="shared" si="20"/>
        <v/>
      </c>
    </row>
    <row r="89" spans="1:14" x14ac:dyDescent="0.25">
      <c r="A89" s="17" t="str">
        <f t="shared" si="16"/>
        <v/>
      </c>
      <c r="B89" s="37" t="str">
        <f t="shared" si="12"/>
        <v/>
      </c>
      <c r="C89" s="17" t="str">
        <f t="shared" si="13"/>
        <v/>
      </c>
      <c r="D89" s="17" t="str">
        <f t="shared" si="17"/>
        <v/>
      </c>
      <c r="E89" s="44" t="str">
        <f>IFERROR(IF($A89="","",CUMPRINC($C$5/12,$D$3,Hypotéka!$E$8,D89,D89,0)),"")</f>
        <v/>
      </c>
      <c r="F89" s="44" t="str">
        <f>IFERROR(IF($A89="","",CUMIPMT($C$5/12,$D$3,Hypotéka!$E$8,$D89,$D89,0)),"")</f>
        <v/>
      </c>
      <c r="G89" s="44" t="str">
        <f t="shared" si="14"/>
        <v/>
      </c>
      <c r="H89" s="44" t="str">
        <f>IFERROR(IF($A89="","",-1*(Hypotéka!$E$15/12+Hypotéka!$E$16)),"")</f>
        <v/>
      </c>
      <c r="I89" s="44" t="str">
        <f>IFERROR(IF($A89="","",-1*Hypotéka!$E$18),"")</f>
        <v/>
      </c>
      <c r="J89" s="44" t="str">
        <f t="shared" si="15"/>
        <v/>
      </c>
      <c r="L89" s="44" t="str">
        <f t="shared" si="18"/>
        <v/>
      </c>
      <c r="M89" s="44" t="str">
        <f t="shared" si="19"/>
        <v/>
      </c>
      <c r="N89" s="44" t="str">
        <f t="shared" si="20"/>
        <v/>
      </c>
    </row>
    <row r="90" spans="1:14" x14ac:dyDescent="0.25">
      <c r="A90" s="17" t="str">
        <f t="shared" si="16"/>
        <v/>
      </c>
      <c r="B90" s="37" t="str">
        <f t="shared" si="12"/>
        <v/>
      </c>
      <c r="C90" s="17" t="str">
        <f t="shared" si="13"/>
        <v/>
      </c>
      <c r="D90" s="17" t="str">
        <f t="shared" si="17"/>
        <v/>
      </c>
      <c r="E90" s="44" t="str">
        <f>IFERROR(IF($A90="","",CUMPRINC($C$5/12,$D$3,Hypotéka!$E$8,D90,D90,0)),"")</f>
        <v/>
      </c>
      <c r="F90" s="44" t="str">
        <f>IFERROR(IF($A90="","",CUMIPMT($C$5/12,$D$3,Hypotéka!$E$8,$D90,$D90,0)),"")</f>
        <v/>
      </c>
      <c r="G90" s="44" t="str">
        <f t="shared" si="14"/>
        <v/>
      </c>
      <c r="H90" s="44" t="str">
        <f>IFERROR(IF($A90="","",-1*(Hypotéka!$E$15/12+Hypotéka!$E$16)),"")</f>
        <v/>
      </c>
      <c r="I90" s="44" t="str">
        <f>IFERROR(IF($A90="","",-1*Hypotéka!$E$18),"")</f>
        <v/>
      </c>
      <c r="J90" s="44" t="str">
        <f t="shared" si="15"/>
        <v/>
      </c>
      <c r="L90" s="44" t="str">
        <f t="shared" si="18"/>
        <v/>
      </c>
      <c r="M90" s="44" t="str">
        <f t="shared" si="19"/>
        <v/>
      </c>
      <c r="N90" s="44" t="str">
        <f t="shared" si="20"/>
        <v/>
      </c>
    </row>
    <row r="91" spans="1:14" x14ac:dyDescent="0.25">
      <c r="A91" s="17" t="str">
        <f t="shared" si="16"/>
        <v/>
      </c>
      <c r="B91" s="37" t="str">
        <f t="shared" si="12"/>
        <v/>
      </c>
      <c r="C91" s="17" t="str">
        <f t="shared" si="13"/>
        <v/>
      </c>
      <c r="D91" s="17" t="str">
        <f t="shared" si="17"/>
        <v/>
      </c>
      <c r="E91" s="44" t="str">
        <f>IFERROR(IF($A91="","",CUMPRINC($C$5/12,$D$3,Hypotéka!$E$8,D91,D91,0)),"")</f>
        <v/>
      </c>
      <c r="F91" s="44" t="str">
        <f>IFERROR(IF($A91="","",CUMIPMT($C$5/12,$D$3,Hypotéka!$E$8,$D91,$D91,0)),"")</f>
        <v/>
      </c>
      <c r="G91" s="44" t="str">
        <f t="shared" si="14"/>
        <v/>
      </c>
      <c r="H91" s="44" t="str">
        <f>IFERROR(IF($A91="","",-1*(Hypotéka!$E$15/12+Hypotéka!$E$16)),"")</f>
        <v/>
      </c>
      <c r="I91" s="44" t="str">
        <f>IFERROR(IF($A91="","",-1*Hypotéka!$E$18),"")</f>
        <v/>
      </c>
      <c r="J91" s="44" t="str">
        <f t="shared" si="15"/>
        <v/>
      </c>
      <c r="L91" s="44" t="str">
        <f t="shared" si="18"/>
        <v/>
      </c>
      <c r="M91" s="44" t="str">
        <f t="shared" si="19"/>
        <v/>
      </c>
      <c r="N91" s="44" t="str">
        <f t="shared" si="20"/>
        <v/>
      </c>
    </row>
    <row r="92" spans="1:14" x14ac:dyDescent="0.25">
      <c r="A92" s="17" t="str">
        <f t="shared" si="16"/>
        <v/>
      </c>
      <c r="B92" s="37" t="str">
        <f t="shared" si="12"/>
        <v/>
      </c>
      <c r="C92" s="17" t="str">
        <f t="shared" si="13"/>
        <v/>
      </c>
      <c r="D92" s="17" t="str">
        <f t="shared" si="17"/>
        <v/>
      </c>
      <c r="E92" s="44" t="str">
        <f>IFERROR(IF($A92="","",CUMPRINC($C$5/12,$D$3,Hypotéka!$E$8,D92,D92,0)),"")</f>
        <v/>
      </c>
      <c r="F92" s="44" t="str">
        <f>IFERROR(IF($A92="","",CUMIPMT($C$5/12,$D$3,Hypotéka!$E$8,$D92,$D92,0)),"")</f>
        <v/>
      </c>
      <c r="G92" s="44" t="str">
        <f t="shared" si="14"/>
        <v/>
      </c>
      <c r="H92" s="44" t="str">
        <f>IFERROR(IF($A92="","",-1*(Hypotéka!$E$15/12+Hypotéka!$E$16)),"")</f>
        <v/>
      </c>
      <c r="I92" s="44" t="str">
        <f>IFERROR(IF($A92="","",-1*Hypotéka!$E$18),"")</f>
        <v/>
      </c>
      <c r="J92" s="44" t="str">
        <f t="shared" si="15"/>
        <v/>
      </c>
      <c r="L92" s="44" t="str">
        <f t="shared" si="18"/>
        <v/>
      </c>
      <c r="M92" s="44" t="str">
        <f t="shared" si="19"/>
        <v/>
      </c>
      <c r="N92" s="44" t="str">
        <f t="shared" si="20"/>
        <v/>
      </c>
    </row>
    <row r="93" spans="1:14" x14ac:dyDescent="0.25">
      <c r="A93" s="17" t="str">
        <f t="shared" si="16"/>
        <v/>
      </c>
      <c r="B93" s="37" t="str">
        <f t="shared" si="12"/>
        <v/>
      </c>
      <c r="C93" s="17" t="str">
        <f t="shared" si="13"/>
        <v/>
      </c>
      <c r="D93" s="17" t="str">
        <f t="shared" si="17"/>
        <v/>
      </c>
      <c r="E93" s="44" t="str">
        <f>IFERROR(IF($A93="","",CUMPRINC($C$5/12,$D$3,Hypotéka!$E$8,D93,D93,0)),"")</f>
        <v/>
      </c>
      <c r="F93" s="44" t="str">
        <f>IFERROR(IF($A93="","",CUMIPMT($C$5/12,$D$3,Hypotéka!$E$8,$D93,$D93,0)),"")</f>
        <v/>
      </c>
      <c r="G93" s="44" t="str">
        <f t="shared" si="14"/>
        <v/>
      </c>
      <c r="H93" s="44" t="str">
        <f>IFERROR(IF($A93="","",-1*(Hypotéka!$E$15/12+Hypotéka!$E$16)),"")</f>
        <v/>
      </c>
      <c r="I93" s="44" t="str">
        <f>IFERROR(IF($A93="","",-1*Hypotéka!$E$18),"")</f>
        <v/>
      </c>
      <c r="J93" s="44" t="str">
        <f t="shared" si="15"/>
        <v/>
      </c>
      <c r="L93" s="44" t="str">
        <f t="shared" si="18"/>
        <v/>
      </c>
      <c r="M93" s="44" t="str">
        <f t="shared" si="19"/>
        <v/>
      </c>
      <c r="N93" s="44" t="str">
        <f t="shared" si="20"/>
        <v/>
      </c>
    </row>
    <row r="94" spans="1:14" x14ac:dyDescent="0.25">
      <c r="A94" s="17" t="str">
        <f t="shared" si="16"/>
        <v/>
      </c>
      <c r="B94" s="37" t="str">
        <f t="shared" si="12"/>
        <v/>
      </c>
      <c r="C94" s="17" t="str">
        <f t="shared" si="13"/>
        <v/>
      </c>
      <c r="D94" s="17" t="str">
        <f t="shared" si="17"/>
        <v/>
      </c>
      <c r="E94" s="44" t="str">
        <f>IFERROR(IF($A94="","",CUMPRINC($C$5/12,$D$3,Hypotéka!$E$8,D94,D94,0)),"")</f>
        <v/>
      </c>
      <c r="F94" s="44" t="str">
        <f>IFERROR(IF($A94="","",CUMIPMT($C$5/12,$D$3,Hypotéka!$E$8,$D94,$D94,0)),"")</f>
        <v/>
      </c>
      <c r="G94" s="44" t="str">
        <f t="shared" si="14"/>
        <v/>
      </c>
      <c r="H94" s="44" t="str">
        <f>IFERROR(IF($A94="","",-1*(Hypotéka!$E$15/12+Hypotéka!$E$16)),"")</f>
        <v/>
      </c>
      <c r="I94" s="44" t="str">
        <f>IFERROR(IF($A94="","",-1*Hypotéka!$E$18),"")</f>
        <v/>
      </c>
      <c r="J94" s="44" t="str">
        <f t="shared" si="15"/>
        <v/>
      </c>
      <c r="L94" s="44" t="str">
        <f t="shared" si="18"/>
        <v/>
      </c>
      <c r="M94" s="44" t="str">
        <f t="shared" si="19"/>
        <v/>
      </c>
      <c r="N94" s="44" t="str">
        <f t="shared" si="20"/>
        <v/>
      </c>
    </row>
    <row r="95" spans="1:14" x14ac:dyDescent="0.25">
      <c r="A95" s="17" t="str">
        <f t="shared" si="16"/>
        <v/>
      </c>
      <c r="B95" s="37" t="str">
        <f t="shared" si="12"/>
        <v/>
      </c>
      <c r="C95" s="17" t="str">
        <f t="shared" si="13"/>
        <v/>
      </c>
      <c r="D95" s="17" t="str">
        <f t="shared" si="17"/>
        <v/>
      </c>
      <c r="E95" s="44" t="str">
        <f>IFERROR(IF($A95="","",CUMPRINC($C$5/12,$D$3,Hypotéka!$E$8,D95,D95,0)),"")</f>
        <v/>
      </c>
      <c r="F95" s="44" t="str">
        <f>IFERROR(IF($A95="","",CUMIPMT($C$5/12,$D$3,Hypotéka!$E$8,$D95,$D95,0)),"")</f>
        <v/>
      </c>
      <c r="G95" s="44" t="str">
        <f t="shared" si="14"/>
        <v/>
      </c>
      <c r="H95" s="44" t="str">
        <f>IFERROR(IF($A95="","",-1*(Hypotéka!$E$15/12+Hypotéka!$E$16)),"")</f>
        <v/>
      </c>
      <c r="I95" s="44" t="str">
        <f>IFERROR(IF($A95="","",-1*Hypotéka!$E$18),"")</f>
        <v/>
      </c>
      <c r="J95" s="44" t="str">
        <f t="shared" si="15"/>
        <v/>
      </c>
      <c r="L95" s="44" t="str">
        <f t="shared" si="18"/>
        <v/>
      </c>
      <c r="M95" s="44" t="str">
        <f t="shared" si="19"/>
        <v/>
      </c>
      <c r="N95" s="44" t="str">
        <f t="shared" si="20"/>
        <v/>
      </c>
    </row>
    <row r="96" spans="1:14" x14ac:dyDescent="0.25">
      <c r="A96" s="17" t="str">
        <f t="shared" si="16"/>
        <v/>
      </c>
      <c r="B96" s="37" t="str">
        <f t="shared" si="12"/>
        <v/>
      </c>
      <c r="C96" s="17" t="str">
        <f t="shared" si="13"/>
        <v/>
      </c>
      <c r="D96" s="17" t="str">
        <f t="shared" si="17"/>
        <v/>
      </c>
      <c r="E96" s="44" t="str">
        <f>IFERROR(IF($A96="","",CUMPRINC($C$5/12,$D$3,Hypotéka!$E$8,D96,D96,0)),"")</f>
        <v/>
      </c>
      <c r="F96" s="44" t="str">
        <f>IFERROR(IF($A96="","",CUMIPMT($C$5/12,$D$3,Hypotéka!$E$8,$D96,$D96,0)),"")</f>
        <v/>
      </c>
      <c r="G96" s="44" t="str">
        <f t="shared" si="14"/>
        <v/>
      </c>
      <c r="H96" s="44" t="str">
        <f>IFERROR(IF($A96="","",-1*(Hypotéka!$E$15/12+Hypotéka!$E$16)),"")</f>
        <v/>
      </c>
      <c r="I96" s="44" t="str">
        <f>IFERROR(IF($A96="","",-1*Hypotéka!$E$18),"")</f>
        <v/>
      </c>
      <c r="J96" s="44" t="str">
        <f t="shared" si="15"/>
        <v/>
      </c>
      <c r="L96" s="44" t="str">
        <f t="shared" si="18"/>
        <v/>
      </c>
      <c r="M96" s="44" t="str">
        <f t="shared" si="19"/>
        <v/>
      </c>
      <c r="N96" s="44" t="str">
        <f t="shared" si="20"/>
        <v/>
      </c>
    </row>
    <row r="97" spans="1:14" x14ac:dyDescent="0.25">
      <c r="A97" s="17" t="str">
        <f t="shared" si="16"/>
        <v/>
      </c>
      <c r="B97" s="37" t="str">
        <f t="shared" si="12"/>
        <v/>
      </c>
      <c r="C97" s="17" t="str">
        <f t="shared" si="13"/>
        <v/>
      </c>
      <c r="D97" s="17" t="str">
        <f t="shared" si="17"/>
        <v/>
      </c>
      <c r="E97" s="44" t="str">
        <f>IFERROR(IF($A97="","",CUMPRINC($C$5/12,$D$3,Hypotéka!$E$8,D97,D97,0)),"")</f>
        <v/>
      </c>
      <c r="F97" s="44" t="str">
        <f>IFERROR(IF($A97="","",CUMIPMT($C$5/12,$D$3,Hypotéka!$E$8,$D97,$D97,0)),"")</f>
        <v/>
      </c>
      <c r="G97" s="44" t="str">
        <f t="shared" si="14"/>
        <v/>
      </c>
      <c r="H97" s="44" t="str">
        <f>IFERROR(IF($A97="","",-1*(Hypotéka!$E$15/12+Hypotéka!$E$16)),"")</f>
        <v/>
      </c>
      <c r="I97" s="44" t="str">
        <f>IFERROR(IF($A97="","",-1*Hypotéka!$E$18),"")</f>
        <v/>
      </c>
      <c r="J97" s="44" t="str">
        <f t="shared" si="15"/>
        <v/>
      </c>
      <c r="L97" s="44" t="str">
        <f t="shared" si="18"/>
        <v/>
      </c>
      <c r="M97" s="44" t="str">
        <f t="shared" si="19"/>
        <v/>
      </c>
      <c r="N97" s="44" t="str">
        <f t="shared" si="20"/>
        <v/>
      </c>
    </row>
    <row r="98" spans="1:14" x14ac:dyDescent="0.25">
      <c r="A98" s="17" t="str">
        <f t="shared" si="16"/>
        <v/>
      </c>
      <c r="B98" s="37" t="str">
        <f t="shared" si="12"/>
        <v/>
      </c>
      <c r="C98" s="17" t="str">
        <f t="shared" si="13"/>
        <v/>
      </c>
      <c r="D98" s="17" t="str">
        <f t="shared" si="17"/>
        <v/>
      </c>
      <c r="E98" s="44" t="str">
        <f>IFERROR(IF($A98="","",CUMPRINC($C$5/12,$D$3,Hypotéka!$E$8,D98,D98,0)),"")</f>
        <v/>
      </c>
      <c r="F98" s="44" t="str">
        <f>IFERROR(IF($A98="","",CUMIPMT($C$5/12,$D$3,Hypotéka!$E$8,$D98,$D98,0)),"")</f>
        <v/>
      </c>
      <c r="G98" s="44" t="str">
        <f t="shared" si="14"/>
        <v/>
      </c>
      <c r="H98" s="44" t="str">
        <f>IFERROR(IF($A98="","",-1*(Hypotéka!$E$15/12+Hypotéka!$E$16)),"")</f>
        <v/>
      </c>
      <c r="I98" s="44" t="str">
        <f>IFERROR(IF($A98="","",-1*Hypotéka!$E$18),"")</f>
        <v/>
      </c>
      <c r="J98" s="44" t="str">
        <f t="shared" si="15"/>
        <v/>
      </c>
      <c r="L98" s="44" t="str">
        <f t="shared" si="18"/>
        <v/>
      </c>
      <c r="M98" s="44" t="str">
        <f t="shared" si="19"/>
        <v/>
      </c>
      <c r="N98" s="44" t="str">
        <f t="shared" si="20"/>
        <v/>
      </c>
    </row>
    <row r="99" spans="1:14" x14ac:dyDescent="0.25">
      <c r="A99" s="17" t="str">
        <f t="shared" si="16"/>
        <v/>
      </c>
      <c r="B99" s="37" t="str">
        <f t="shared" si="12"/>
        <v/>
      </c>
      <c r="C99" s="17" t="str">
        <f t="shared" si="13"/>
        <v/>
      </c>
      <c r="D99" s="17" t="str">
        <f t="shared" si="17"/>
        <v/>
      </c>
      <c r="E99" s="44" t="str">
        <f>IFERROR(IF($A99="","",CUMPRINC($C$5/12,$D$3,Hypotéka!$E$8,D99,D99,0)),"")</f>
        <v/>
      </c>
      <c r="F99" s="44" t="str">
        <f>IFERROR(IF($A99="","",CUMIPMT($C$5/12,$D$3,Hypotéka!$E$8,$D99,$D99,0)),"")</f>
        <v/>
      </c>
      <c r="G99" s="44" t="str">
        <f t="shared" si="14"/>
        <v/>
      </c>
      <c r="H99" s="44" t="str">
        <f>IFERROR(IF($A99="","",-1*(Hypotéka!$E$15/12+Hypotéka!$E$16)),"")</f>
        <v/>
      </c>
      <c r="I99" s="44" t="str">
        <f>IFERROR(IF($A99="","",-1*Hypotéka!$E$18),"")</f>
        <v/>
      </c>
      <c r="J99" s="44" t="str">
        <f t="shared" si="15"/>
        <v/>
      </c>
      <c r="L99" s="44" t="str">
        <f t="shared" si="18"/>
        <v/>
      </c>
      <c r="M99" s="44" t="str">
        <f t="shared" si="19"/>
        <v/>
      </c>
      <c r="N99" s="44" t="str">
        <f t="shared" si="20"/>
        <v/>
      </c>
    </row>
    <row r="100" spans="1:14" x14ac:dyDescent="0.25">
      <c r="A100" s="17" t="str">
        <f t="shared" si="16"/>
        <v/>
      </c>
      <c r="B100" s="37" t="str">
        <f t="shared" si="12"/>
        <v/>
      </c>
      <c r="C100" s="17" t="str">
        <f t="shared" si="13"/>
        <v/>
      </c>
      <c r="D100" s="17" t="str">
        <f t="shared" si="17"/>
        <v/>
      </c>
      <c r="E100" s="44" t="str">
        <f>IFERROR(IF($A100="","",CUMPRINC($C$5/12,$D$3,Hypotéka!$E$8,D100,D100,0)),"")</f>
        <v/>
      </c>
      <c r="F100" s="44" t="str">
        <f>IFERROR(IF($A100="","",CUMIPMT($C$5/12,$D$3,Hypotéka!$E$8,$D100,$D100,0)),"")</f>
        <v/>
      </c>
      <c r="G100" s="44" t="str">
        <f t="shared" si="14"/>
        <v/>
      </c>
      <c r="H100" s="44" t="str">
        <f>IFERROR(IF($A100="","",-1*(Hypotéka!$E$15/12+Hypotéka!$E$16)),"")</f>
        <v/>
      </c>
      <c r="I100" s="44" t="str">
        <f>IFERROR(IF($A100="","",-1*Hypotéka!$E$18),"")</f>
        <v/>
      </c>
      <c r="J100" s="44" t="str">
        <f t="shared" si="15"/>
        <v/>
      </c>
      <c r="L100" s="44" t="str">
        <f t="shared" si="18"/>
        <v/>
      </c>
      <c r="M100" s="44" t="str">
        <f t="shared" si="19"/>
        <v/>
      </c>
      <c r="N100" s="44" t="str">
        <f t="shared" si="20"/>
        <v/>
      </c>
    </row>
    <row r="101" spans="1:14" x14ac:dyDescent="0.25">
      <c r="A101" s="17" t="str">
        <f t="shared" si="16"/>
        <v/>
      </c>
      <c r="B101" s="37" t="str">
        <f t="shared" si="12"/>
        <v/>
      </c>
      <c r="C101" s="17" t="str">
        <f t="shared" si="13"/>
        <v/>
      </c>
      <c r="D101" s="17" t="str">
        <f t="shared" si="17"/>
        <v/>
      </c>
      <c r="E101" s="44" t="str">
        <f>IFERROR(IF($A101="","",CUMPRINC($C$5/12,$D$3,Hypotéka!$E$8,D101,D101,0)),"")</f>
        <v/>
      </c>
      <c r="F101" s="44" t="str">
        <f>IFERROR(IF($A101="","",CUMIPMT($C$5/12,$D$3,Hypotéka!$E$8,$D101,$D101,0)),"")</f>
        <v/>
      </c>
      <c r="G101" s="44" t="str">
        <f t="shared" si="14"/>
        <v/>
      </c>
      <c r="H101" s="44" t="str">
        <f>IFERROR(IF($A101="","",-1*(Hypotéka!$E$15/12+Hypotéka!$E$16)),"")</f>
        <v/>
      </c>
      <c r="I101" s="44" t="str">
        <f>IFERROR(IF($A101="","",-1*Hypotéka!$E$18),"")</f>
        <v/>
      </c>
      <c r="J101" s="44" t="str">
        <f t="shared" si="15"/>
        <v/>
      </c>
      <c r="L101" s="44" t="str">
        <f t="shared" si="18"/>
        <v/>
      </c>
      <c r="M101" s="44" t="str">
        <f t="shared" si="19"/>
        <v/>
      </c>
      <c r="N101" s="44" t="str">
        <f t="shared" si="20"/>
        <v/>
      </c>
    </row>
    <row r="102" spans="1:14" x14ac:dyDescent="0.25">
      <c r="A102" s="17" t="str">
        <f t="shared" si="16"/>
        <v/>
      </c>
      <c r="B102" s="37" t="str">
        <f t="shared" si="12"/>
        <v/>
      </c>
      <c r="C102" s="17" t="str">
        <f t="shared" si="13"/>
        <v/>
      </c>
      <c r="D102" s="17" t="str">
        <f t="shared" si="17"/>
        <v/>
      </c>
      <c r="E102" s="44" t="str">
        <f>IFERROR(IF($A102="","",CUMPRINC($C$5/12,$D$3,Hypotéka!$E$8,D102,D102,0)),"")</f>
        <v/>
      </c>
      <c r="F102" s="44" t="str">
        <f>IFERROR(IF($A102="","",CUMIPMT($C$5/12,$D$3,Hypotéka!$E$8,$D102,$D102,0)),"")</f>
        <v/>
      </c>
      <c r="G102" s="44" t="str">
        <f t="shared" si="14"/>
        <v/>
      </c>
      <c r="H102" s="44" t="str">
        <f>IFERROR(IF($A102="","",-1*(Hypotéka!$E$15/12+Hypotéka!$E$16)),"")</f>
        <v/>
      </c>
      <c r="I102" s="44" t="str">
        <f>IFERROR(IF($A102="","",-1*Hypotéka!$E$18),"")</f>
        <v/>
      </c>
      <c r="J102" s="44" t="str">
        <f t="shared" si="15"/>
        <v/>
      </c>
      <c r="L102" s="44" t="str">
        <f t="shared" si="18"/>
        <v/>
      </c>
      <c r="M102" s="44" t="str">
        <f t="shared" si="19"/>
        <v/>
      </c>
      <c r="N102" s="44" t="str">
        <f t="shared" si="20"/>
        <v/>
      </c>
    </row>
    <row r="103" spans="1:14" x14ac:dyDescent="0.25">
      <c r="A103" s="17" t="str">
        <f t="shared" si="16"/>
        <v/>
      </c>
      <c r="B103" s="37" t="str">
        <f t="shared" si="12"/>
        <v/>
      </c>
      <c r="C103" s="17" t="str">
        <f t="shared" si="13"/>
        <v/>
      </c>
      <c r="D103" s="17" t="str">
        <f t="shared" si="17"/>
        <v/>
      </c>
      <c r="E103" s="44" t="str">
        <f>IFERROR(IF($A103="","",CUMPRINC($C$5/12,$D$3,Hypotéka!$E$8,D103,D103,0)),"")</f>
        <v/>
      </c>
      <c r="F103" s="44" t="str">
        <f>IFERROR(IF($A103="","",CUMIPMT($C$5/12,$D$3,Hypotéka!$E$8,$D103,$D103,0)),"")</f>
        <v/>
      </c>
      <c r="G103" s="44" t="str">
        <f t="shared" si="14"/>
        <v/>
      </c>
      <c r="H103" s="44" t="str">
        <f>IFERROR(IF($A103="","",-1*(Hypotéka!$E$15/12+Hypotéka!$E$16)),"")</f>
        <v/>
      </c>
      <c r="I103" s="44" t="str">
        <f>IFERROR(IF($A103="","",-1*Hypotéka!$E$18),"")</f>
        <v/>
      </c>
      <c r="J103" s="44" t="str">
        <f t="shared" si="15"/>
        <v/>
      </c>
      <c r="L103" s="44" t="str">
        <f t="shared" si="18"/>
        <v/>
      </c>
      <c r="M103" s="44" t="str">
        <f t="shared" si="19"/>
        <v/>
      </c>
      <c r="N103" s="44" t="str">
        <f t="shared" si="20"/>
        <v/>
      </c>
    </row>
    <row r="104" spans="1:14" x14ac:dyDescent="0.25">
      <c r="A104" s="17" t="str">
        <f t="shared" si="16"/>
        <v/>
      </c>
      <c r="B104" s="37" t="str">
        <f t="shared" si="12"/>
        <v/>
      </c>
      <c r="C104" s="17" t="str">
        <f t="shared" si="13"/>
        <v/>
      </c>
      <c r="D104" s="17" t="str">
        <f t="shared" si="17"/>
        <v/>
      </c>
      <c r="E104" s="44" t="str">
        <f>IFERROR(IF($A104="","",CUMPRINC($C$5/12,$D$3,Hypotéka!$E$8,D104,D104,0)),"")</f>
        <v/>
      </c>
      <c r="F104" s="44" t="str">
        <f>IFERROR(IF($A104="","",CUMIPMT($C$5/12,$D$3,Hypotéka!$E$8,$D104,$D104,0)),"")</f>
        <v/>
      </c>
      <c r="G104" s="44" t="str">
        <f t="shared" si="14"/>
        <v/>
      </c>
      <c r="H104" s="44" t="str">
        <f>IFERROR(IF($A104="","",-1*(Hypotéka!$E$15/12+Hypotéka!$E$16)),"")</f>
        <v/>
      </c>
      <c r="I104" s="44" t="str">
        <f>IFERROR(IF($A104="","",-1*Hypotéka!$E$18),"")</f>
        <v/>
      </c>
      <c r="J104" s="44" t="str">
        <f t="shared" si="15"/>
        <v/>
      </c>
      <c r="L104" s="44" t="str">
        <f t="shared" si="18"/>
        <v/>
      </c>
      <c r="M104" s="44" t="str">
        <f t="shared" si="19"/>
        <v/>
      </c>
      <c r="N104" s="44" t="str">
        <f t="shared" si="20"/>
        <v/>
      </c>
    </row>
    <row r="105" spans="1:14" x14ac:dyDescent="0.25">
      <c r="A105" s="17" t="str">
        <f t="shared" si="16"/>
        <v/>
      </c>
      <c r="B105" s="37" t="str">
        <f t="shared" si="12"/>
        <v/>
      </c>
      <c r="C105" s="17" t="str">
        <f t="shared" si="13"/>
        <v/>
      </c>
      <c r="D105" s="17" t="str">
        <f t="shared" si="17"/>
        <v/>
      </c>
      <c r="E105" s="44" t="str">
        <f>IFERROR(IF($A105="","",CUMPRINC($C$5/12,$D$3,Hypotéka!$E$8,D105,D105,0)),"")</f>
        <v/>
      </c>
      <c r="F105" s="44" t="str">
        <f>IFERROR(IF($A105="","",CUMIPMT($C$5/12,$D$3,Hypotéka!$E$8,$D105,$D105,0)),"")</f>
        <v/>
      </c>
      <c r="G105" s="44" t="str">
        <f t="shared" si="14"/>
        <v/>
      </c>
      <c r="H105" s="44" t="str">
        <f>IFERROR(IF($A105="","",-1*(Hypotéka!$E$15/12+Hypotéka!$E$16)),"")</f>
        <v/>
      </c>
      <c r="I105" s="44" t="str">
        <f>IFERROR(IF($A105="","",-1*Hypotéka!$E$18),"")</f>
        <v/>
      </c>
      <c r="J105" s="44" t="str">
        <f t="shared" si="15"/>
        <v/>
      </c>
      <c r="L105" s="44" t="str">
        <f t="shared" si="18"/>
        <v/>
      </c>
      <c r="M105" s="44" t="str">
        <f t="shared" si="19"/>
        <v/>
      </c>
      <c r="N105" s="44" t="str">
        <f t="shared" si="20"/>
        <v/>
      </c>
    </row>
    <row r="106" spans="1:14" x14ac:dyDescent="0.25">
      <c r="A106" s="17" t="str">
        <f t="shared" si="16"/>
        <v/>
      </c>
      <c r="B106" s="37" t="str">
        <f t="shared" si="12"/>
        <v/>
      </c>
      <c r="C106" s="17" t="str">
        <f t="shared" si="13"/>
        <v/>
      </c>
      <c r="D106" s="17" t="str">
        <f t="shared" si="17"/>
        <v/>
      </c>
      <c r="E106" s="44" t="str">
        <f>IFERROR(IF($A106="","",CUMPRINC($C$5/12,$D$3,Hypotéka!$E$8,D106,D106,0)),"")</f>
        <v/>
      </c>
      <c r="F106" s="44" t="str">
        <f>IFERROR(IF($A106="","",CUMIPMT($C$5/12,$D$3,Hypotéka!$E$8,$D106,$D106,0)),"")</f>
        <v/>
      </c>
      <c r="G106" s="44" t="str">
        <f t="shared" si="14"/>
        <v/>
      </c>
      <c r="H106" s="44" t="str">
        <f>IFERROR(IF($A106="","",-1*(Hypotéka!$E$15/12+Hypotéka!$E$16)),"")</f>
        <v/>
      </c>
      <c r="I106" s="44" t="str">
        <f>IFERROR(IF($A106="","",-1*Hypotéka!$E$18),"")</f>
        <v/>
      </c>
      <c r="J106" s="44" t="str">
        <f t="shared" si="15"/>
        <v/>
      </c>
      <c r="L106" s="44" t="str">
        <f t="shared" si="18"/>
        <v/>
      </c>
      <c r="M106" s="44" t="str">
        <f t="shared" si="19"/>
        <v/>
      </c>
      <c r="N106" s="44" t="str">
        <f t="shared" si="20"/>
        <v/>
      </c>
    </row>
    <row r="107" spans="1:14" x14ac:dyDescent="0.25">
      <c r="A107" s="17" t="str">
        <f t="shared" si="16"/>
        <v/>
      </c>
      <c r="B107" s="37" t="str">
        <f t="shared" si="12"/>
        <v/>
      </c>
      <c r="C107" s="17" t="str">
        <f t="shared" si="13"/>
        <v/>
      </c>
      <c r="D107" s="17" t="str">
        <f t="shared" si="17"/>
        <v/>
      </c>
      <c r="E107" s="44" t="str">
        <f>IFERROR(IF($A107="","",CUMPRINC($C$5/12,$D$3,Hypotéka!$E$8,D107,D107,0)),"")</f>
        <v/>
      </c>
      <c r="F107" s="44" t="str">
        <f>IFERROR(IF($A107="","",CUMIPMT($C$5/12,$D$3,Hypotéka!$E$8,$D107,$D107,0)),"")</f>
        <v/>
      </c>
      <c r="G107" s="44" t="str">
        <f t="shared" si="14"/>
        <v/>
      </c>
      <c r="H107" s="44" t="str">
        <f>IFERROR(IF($A107="","",-1*(Hypotéka!$E$15/12+Hypotéka!$E$16)),"")</f>
        <v/>
      </c>
      <c r="I107" s="44" t="str">
        <f>IFERROR(IF($A107="","",-1*Hypotéka!$E$18),"")</f>
        <v/>
      </c>
      <c r="J107" s="44" t="str">
        <f t="shared" si="15"/>
        <v/>
      </c>
      <c r="L107" s="44" t="str">
        <f t="shared" si="18"/>
        <v/>
      </c>
      <c r="M107" s="44" t="str">
        <f t="shared" si="19"/>
        <v/>
      </c>
      <c r="N107" s="44" t="str">
        <f t="shared" si="20"/>
        <v/>
      </c>
    </row>
    <row r="108" spans="1:14" x14ac:dyDescent="0.25">
      <c r="A108" s="17" t="str">
        <f t="shared" si="16"/>
        <v/>
      </c>
      <c r="B108" s="37" t="str">
        <f t="shared" si="12"/>
        <v/>
      </c>
      <c r="C108" s="17" t="str">
        <f t="shared" si="13"/>
        <v/>
      </c>
      <c r="D108" s="17" t="str">
        <f t="shared" si="17"/>
        <v/>
      </c>
      <c r="E108" s="44" t="str">
        <f>IFERROR(IF($A108="","",CUMPRINC($C$5/12,$D$3,Hypotéka!$E$8,D108,D108,0)),"")</f>
        <v/>
      </c>
      <c r="F108" s="44" t="str">
        <f>IFERROR(IF($A108="","",CUMIPMT($C$5/12,$D$3,Hypotéka!$E$8,$D108,$D108,0)),"")</f>
        <v/>
      </c>
      <c r="G108" s="44" t="str">
        <f t="shared" si="14"/>
        <v/>
      </c>
      <c r="H108" s="44" t="str">
        <f>IFERROR(IF($A108="","",-1*(Hypotéka!$E$15/12+Hypotéka!$E$16)),"")</f>
        <v/>
      </c>
      <c r="I108" s="44" t="str">
        <f>IFERROR(IF($A108="","",-1*Hypotéka!$E$18),"")</f>
        <v/>
      </c>
      <c r="J108" s="44" t="str">
        <f t="shared" si="15"/>
        <v/>
      </c>
      <c r="L108" s="44" t="str">
        <f t="shared" si="18"/>
        <v/>
      </c>
      <c r="M108" s="44" t="str">
        <f t="shared" si="19"/>
        <v/>
      </c>
      <c r="N108" s="44" t="str">
        <f t="shared" si="20"/>
        <v/>
      </c>
    </row>
    <row r="109" spans="1:14" x14ac:dyDescent="0.25">
      <c r="A109" s="17" t="str">
        <f t="shared" si="16"/>
        <v/>
      </c>
      <c r="B109" s="37" t="str">
        <f t="shared" si="12"/>
        <v/>
      </c>
      <c r="C109" s="17" t="str">
        <f t="shared" si="13"/>
        <v/>
      </c>
      <c r="D109" s="17" t="str">
        <f t="shared" si="17"/>
        <v/>
      </c>
      <c r="E109" s="44" t="str">
        <f>IFERROR(IF($A109="","",CUMPRINC($C$5/12,$D$3,Hypotéka!$E$8,D109,D109,0)),"")</f>
        <v/>
      </c>
      <c r="F109" s="44" t="str">
        <f>IFERROR(IF($A109="","",CUMIPMT($C$5/12,$D$3,Hypotéka!$E$8,$D109,$D109,0)),"")</f>
        <v/>
      </c>
      <c r="G109" s="44" t="str">
        <f t="shared" si="14"/>
        <v/>
      </c>
      <c r="H109" s="44" t="str">
        <f>IFERROR(IF($A109="","",-1*(Hypotéka!$E$15/12+Hypotéka!$E$16)),"")</f>
        <v/>
      </c>
      <c r="I109" s="44" t="str">
        <f>IFERROR(IF($A109="","",-1*Hypotéka!$E$18),"")</f>
        <v/>
      </c>
      <c r="J109" s="44" t="str">
        <f t="shared" si="15"/>
        <v/>
      </c>
      <c r="L109" s="44" t="str">
        <f t="shared" si="18"/>
        <v/>
      </c>
      <c r="M109" s="44" t="str">
        <f t="shared" si="19"/>
        <v/>
      </c>
      <c r="N109" s="44" t="str">
        <f t="shared" si="20"/>
        <v/>
      </c>
    </row>
    <row r="110" spans="1:14" x14ac:dyDescent="0.25">
      <c r="A110" s="17" t="str">
        <f t="shared" si="16"/>
        <v/>
      </c>
      <c r="B110" s="37" t="str">
        <f t="shared" si="12"/>
        <v/>
      </c>
      <c r="C110" s="17" t="str">
        <f t="shared" si="13"/>
        <v/>
      </c>
      <c r="D110" s="17" t="str">
        <f t="shared" si="17"/>
        <v/>
      </c>
      <c r="E110" s="44" t="str">
        <f>IFERROR(IF($A110="","",CUMPRINC($C$5/12,$D$3,Hypotéka!$E$8,D110,D110,0)),"")</f>
        <v/>
      </c>
      <c r="F110" s="44" t="str">
        <f>IFERROR(IF($A110="","",CUMIPMT($C$5/12,$D$3,Hypotéka!$E$8,$D110,$D110,0)),"")</f>
        <v/>
      </c>
      <c r="G110" s="44" t="str">
        <f t="shared" si="14"/>
        <v/>
      </c>
      <c r="H110" s="44" t="str">
        <f>IFERROR(IF($A110="","",-1*(Hypotéka!$E$15/12+Hypotéka!$E$16)),"")</f>
        <v/>
      </c>
      <c r="I110" s="44" t="str">
        <f>IFERROR(IF($A110="","",-1*Hypotéka!$E$18),"")</f>
        <v/>
      </c>
      <c r="J110" s="44" t="str">
        <f t="shared" si="15"/>
        <v/>
      </c>
      <c r="L110" s="44" t="str">
        <f t="shared" si="18"/>
        <v/>
      </c>
      <c r="M110" s="44" t="str">
        <f t="shared" si="19"/>
        <v/>
      </c>
      <c r="N110" s="44" t="str">
        <f t="shared" si="20"/>
        <v/>
      </c>
    </row>
    <row r="111" spans="1:14" x14ac:dyDescent="0.25">
      <c r="A111" s="17" t="str">
        <f t="shared" si="16"/>
        <v/>
      </c>
      <c r="B111" s="37" t="str">
        <f t="shared" si="12"/>
        <v/>
      </c>
      <c r="C111" s="17" t="str">
        <f t="shared" si="13"/>
        <v/>
      </c>
      <c r="D111" s="17" t="str">
        <f t="shared" si="17"/>
        <v/>
      </c>
      <c r="E111" s="44" t="str">
        <f>IFERROR(IF($A111="","",CUMPRINC($C$5/12,$D$3,Hypotéka!$E$8,D111,D111,0)),"")</f>
        <v/>
      </c>
      <c r="F111" s="44" t="str">
        <f>IFERROR(IF($A111="","",CUMIPMT($C$5/12,$D$3,Hypotéka!$E$8,$D111,$D111,0)),"")</f>
        <v/>
      </c>
      <c r="G111" s="44" t="str">
        <f t="shared" si="14"/>
        <v/>
      </c>
      <c r="H111" s="44" t="str">
        <f>IFERROR(IF($A111="","",-1*(Hypotéka!$E$15/12+Hypotéka!$E$16)),"")</f>
        <v/>
      </c>
      <c r="I111" s="44" t="str">
        <f>IFERROR(IF($A111="","",-1*Hypotéka!$E$18),"")</f>
        <v/>
      </c>
      <c r="J111" s="44" t="str">
        <f t="shared" si="15"/>
        <v/>
      </c>
      <c r="L111" s="44" t="str">
        <f t="shared" si="18"/>
        <v/>
      </c>
      <c r="M111" s="44" t="str">
        <f t="shared" si="19"/>
        <v/>
      </c>
      <c r="N111" s="44" t="str">
        <f t="shared" si="20"/>
        <v/>
      </c>
    </row>
    <row r="112" spans="1:14" x14ac:dyDescent="0.25">
      <c r="A112" s="17" t="str">
        <f t="shared" si="16"/>
        <v/>
      </c>
      <c r="B112" s="37" t="str">
        <f t="shared" si="12"/>
        <v/>
      </c>
      <c r="C112" s="17" t="str">
        <f t="shared" si="13"/>
        <v/>
      </c>
      <c r="D112" s="17" t="str">
        <f t="shared" si="17"/>
        <v/>
      </c>
      <c r="E112" s="44" t="str">
        <f>IFERROR(IF($A112="","",CUMPRINC($C$5/12,$D$3,Hypotéka!$E$8,D112,D112,0)),"")</f>
        <v/>
      </c>
      <c r="F112" s="44" t="str">
        <f>IFERROR(IF($A112="","",CUMIPMT($C$5/12,$D$3,Hypotéka!$E$8,$D112,$D112,0)),"")</f>
        <v/>
      </c>
      <c r="G112" s="44" t="str">
        <f t="shared" si="14"/>
        <v/>
      </c>
      <c r="H112" s="44" t="str">
        <f>IFERROR(IF($A112="","",-1*(Hypotéka!$E$15/12+Hypotéka!$E$16)),"")</f>
        <v/>
      </c>
      <c r="I112" s="44" t="str">
        <f>IFERROR(IF($A112="","",-1*Hypotéka!$E$18),"")</f>
        <v/>
      </c>
      <c r="J112" s="44" t="str">
        <f t="shared" si="15"/>
        <v/>
      </c>
      <c r="L112" s="44" t="str">
        <f t="shared" si="18"/>
        <v/>
      </c>
      <c r="M112" s="44" t="str">
        <f t="shared" si="19"/>
        <v/>
      </c>
      <c r="N112" s="44" t="str">
        <f t="shared" si="20"/>
        <v/>
      </c>
    </row>
    <row r="113" spans="1:14" x14ac:dyDescent="0.25">
      <c r="A113" s="17" t="str">
        <f t="shared" si="16"/>
        <v/>
      </c>
      <c r="B113" s="37" t="str">
        <f t="shared" si="12"/>
        <v/>
      </c>
      <c r="C113" s="17" t="str">
        <f t="shared" si="13"/>
        <v/>
      </c>
      <c r="D113" s="17" t="str">
        <f t="shared" si="17"/>
        <v/>
      </c>
      <c r="E113" s="44" t="str">
        <f>IFERROR(IF($A113="","",CUMPRINC($C$5/12,$D$3,Hypotéka!$E$8,D113,D113,0)),"")</f>
        <v/>
      </c>
      <c r="F113" s="44" t="str">
        <f>IFERROR(IF($A113="","",CUMIPMT($C$5/12,$D$3,Hypotéka!$E$8,$D113,$D113,0)),"")</f>
        <v/>
      </c>
      <c r="G113" s="44" t="str">
        <f t="shared" si="14"/>
        <v/>
      </c>
      <c r="H113" s="44" t="str">
        <f>IFERROR(IF($A113="","",-1*(Hypotéka!$E$15/12+Hypotéka!$E$16)),"")</f>
        <v/>
      </c>
      <c r="I113" s="44" t="str">
        <f>IFERROR(IF($A113="","",-1*Hypotéka!$E$18),"")</f>
        <v/>
      </c>
      <c r="J113" s="44" t="str">
        <f t="shared" si="15"/>
        <v/>
      </c>
      <c r="L113" s="44" t="str">
        <f t="shared" si="18"/>
        <v/>
      </c>
      <c r="M113" s="44" t="str">
        <f t="shared" si="19"/>
        <v/>
      </c>
      <c r="N113" s="44" t="str">
        <f t="shared" si="20"/>
        <v/>
      </c>
    </row>
    <row r="114" spans="1:14" x14ac:dyDescent="0.25">
      <c r="A114" s="17" t="str">
        <f t="shared" si="16"/>
        <v/>
      </c>
      <c r="B114" s="37" t="str">
        <f t="shared" si="12"/>
        <v/>
      </c>
      <c r="C114" s="17" t="str">
        <f t="shared" si="13"/>
        <v/>
      </c>
      <c r="D114" s="17" t="str">
        <f t="shared" si="17"/>
        <v/>
      </c>
      <c r="E114" s="44" t="str">
        <f>IFERROR(IF($A114="","",CUMPRINC($C$5/12,$D$3,Hypotéka!$E$8,D114,D114,0)),"")</f>
        <v/>
      </c>
      <c r="F114" s="44" t="str">
        <f>IFERROR(IF($A114="","",CUMIPMT($C$5/12,$D$3,Hypotéka!$E$8,$D114,$D114,0)),"")</f>
        <v/>
      </c>
      <c r="G114" s="44" t="str">
        <f t="shared" si="14"/>
        <v/>
      </c>
      <c r="H114" s="44" t="str">
        <f>IFERROR(IF($A114="","",-1*(Hypotéka!$E$15/12+Hypotéka!$E$16)),"")</f>
        <v/>
      </c>
      <c r="I114" s="44" t="str">
        <f>IFERROR(IF($A114="","",-1*Hypotéka!$E$18),"")</f>
        <v/>
      </c>
      <c r="J114" s="44" t="str">
        <f t="shared" si="15"/>
        <v/>
      </c>
      <c r="L114" s="44" t="str">
        <f t="shared" si="18"/>
        <v/>
      </c>
      <c r="M114" s="44" t="str">
        <f t="shared" si="19"/>
        <v/>
      </c>
      <c r="N114" s="44" t="str">
        <f t="shared" si="20"/>
        <v/>
      </c>
    </row>
    <row r="115" spans="1:14" x14ac:dyDescent="0.25">
      <c r="A115" s="17" t="str">
        <f t="shared" si="16"/>
        <v/>
      </c>
      <c r="B115" s="37" t="str">
        <f t="shared" si="12"/>
        <v/>
      </c>
      <c r="C115" s="17" t="str">
        <f t="shared" si="13"/>
        <v/>
      </c>
      <c r="D115" s="17" t="str">
        <f t="shared" si="17"/>
        <v/>
      </c>
      <c r="E115" s="44" t="str">
        <f>IFERROR(IF($A115="","",CUMPRINC($C$5/12,$D$3,Hypotéka!$E$8,D115,D115,0)),"")</f>
        <v/>
      </c>
      <c r="F115" s="44" t="str">
        <f>IFERROR(IF($A115="","",CUMIPMT($C$5/12,$D$3,Hypotéka!$E$8,$D115,$D115,0)),"")</f>
        <v/>
      </c>
      <c r="G115" s="44" t="str">
        <f t="shared" si="14"/>
        <v/>
      </c>
      <c r="H115" s="44" t="str">
        <f>IFERROR(IF($A115="","",-1*(Hypotéka!$E$15/12+Hypotéka!$E$16)),"")</f>
        <v/>
      </c>
      <c r="I115" s="44" t="str">
        <f>IFERROR(IF($A115="","",-1*Hypotéka!$E$18),"")</f>
        <v/>
      </c>
      <c r="J115" s="44" t="str">
        <f t="shared" si="15"/>
        <v/>
      </c>
      <c r="L115" s="44" t="str">
        <f t="shared" si="18"/>
        <v/>
      </c>
      <c r="M115" s="44" t="str">
        <f t="shared" si="19"/>
        <v/>
      </c>
      <c r="N115" s="44" t="str">
        <f t="shared" si="20"/>
        <v/>
      </c>
    </row>
    <row r="116" spans="1:14" x14ac:dyDescent="0.25">
      <c r="A116" s="17" t="str">
        <f t="shared" si="16"/>
        <v/>
      </c>
      <c r="B116" s="37" t="str">
        <f t="shared" si="12"/>
        <v/>
      </c>
      <c r="C116" s="17" t="str">
        <f t="shared" si="13"/>
        <v/>
      </c>
      <c r="D116" s="17" t="str">
        <f t="shared" si="17"/>
        <v/>
      </c>
      <c r="E116" s="44" t="str">
        <f>IFERROR(IF($A116="","",CUMPRINC($C$5/12,$D$3,Hypotéka!$E$8,D116,D116,0)),"")</f>
        <v/>
      </c>
      <c r="F116" s="44" t="str">
        <f>IFERROR(IF($A116="","",CUMIPMT($C$5/12,$D$3,Hypotéka!$E$8,$D116,$D116,0)),"")</f>
        <v/>
      </c>
      <c r="G116" s="44" t="str">
        <f t="shared" si="14"/>
        <v/>
      </c>
      <c r="H116" s="44" t="str">
        <f>IFERROR(IF($A116="","",-1*(Hypotéka!$E$15/12+Hypotéka!$E$16)),"")</f>
        <v/>
      </c>
      <c r="I116" s="44" t="str">
        <f>IFERROR(IF($A116="","",-1*Hypotéka!$E$18),"")</f>
        <v/>
      </c>
      <c r="J116" s="44" t="str">
        <f t="shared" si="15"/>
        <v/>
      </c>
      <c r="L116" s="44" t="str">
        <f t="shared" si="18"/>
        <v/>
      </c>
      <c r="M116" s="44" t="str">
        <f t="shared" si="19"/>
        <v/>
      </c>
      <c r="N116" s="44" t="str">
        <f t="shared" si="20"/>
        <v/>
      </c>
    </row>
    <row r="117" spans="1:14" x14ac:dyDescent="0.25">
      <c r="A117" s="17" t="str">
        <f t="shared" si="16"/>
        <v/>
      </c>
      <c r="B117" s="37" t="str">
        <f t="shared" si="12"/>
        <v/>
      </c>
      <c r="C117" s="17" t="str">
        <f t="shared" si="13"/>
        <v/>
      </c>
      <c r="D117" s="17" t="str">
        <f t="shared" si="17"/>
        <v/>
      </c>
      <c r="E117" s="44" t="str">
        <f>IFERROR(IF($A117="","",CUMPRINC($C$5/12,$D$3,Hypotéka!$E$8,D117,D117,0)),"")</f>
        <v/>
      </c>
      <c r="F117" s="44" t="str">
        <f>IFERROR(IF($A117="","",CUMIPMT($C$5/12,$D$3,Hypotéka!$E$8,$D117,$D117,0)),"")</f>
        <v/>
      </c>
      <c r="G117" s="44" t="str">
        <f t="shared" si="14"/>
        <v/>
      </c>
      <c r="H117" s="44" t="str">
        <f>IFERROR(IF($A117="","",-1*(Hypotéka!$E$15/12+Hypotéka!$E$16)),"")</f>
        <v/>
      </c>
      <c r="I117" s="44" t="str">
        <f>IFERROR(IF($A117="","",-1*Hypotéka!$E$18),"")</f>
        <v/>
      </c>
      <c r="J117" s="44" t="str">
        <f t="shared" si="15"/>
        <v/>
      </c>
      <c r="L117" s="44" t="str">
        <f t="shared" si="18"/>
        <v/>
      </c>
      <c r="M117" s="44" t="str">
        <f t="shared" si="19"/>
        <v/>
      </c>
      <c r="N117" s="44" t="str">
        <f t="shared" si="20"/>
        <v/>
      </c>
    </row>
    <row r="118" spans="1:14" x14ac:dyDescent="0.25">
      <c r="A118" s="17" t="str">
        <f t="shared" si="16"/>
        <v/>
      </c>
      <c r="B118" s="37" t="str">
        <f t="shared" si="12"/>
        <v/>
      </c>
      <c r="C118" s="17" t="str">
        <f t="shared" si="13"/>
        <v/>
      </c>
      <c r="D118" s="17" t="str">
        <f t="shared" si="17"/>
        <v/>
      </c>
      <c r="E118" s="44" t="str">
        <f>IFERROR(IF($A118="","",CUMPRINC($C$5/12,$D$3,Hypotéka!$E$8,D118,D118,0)),"")</f>
        <v/>
      </c>
      <c r="F118" s="44" t="str">
        <f>IFERROR(IF($A118="","",CUMIPMT($C$5/12,$D$3,Hypotéka!$E$8,$D118,$D118,0)),"")</f>
        <v/>
      </c>
      <c r="G118" s="44" t="str">
        <f t="shared" si="14"/>
        <v/>
      </c>
      <c r="H118" s="44" t="str">
        <f>IFERROR(IF($A118="","",-1*(Hypotéka!$E$15/12+Hypotéka!$E$16)),"")</f>
        <v/>
      </c>
      <c r="I118" s="44" t="str">
        <f>IFERROR(IF($A118="","",-1*Hypotéka!$E$18),"")</f>
        <v/>
      </c>
      <c r="J118" s="44" t="str">
        <f t="shared" si="15"/>
        <v/>
      </c>
      <c r="L118" s="44" t="str">
        <f t="shared" si="18"/>
        <v/>
      </c>
      <c r="M118" s="44" t="str">
        <f t="shared" si="19"/>
        <v/>
      </c>
      <c r="N118" s="44" t="str">
        <f t="shared" si="20"/>
        <v/>
      </c>
    </row>
    <row r="119" spans="1:14" x14ac:dyDescent="0.25">
      <c r="A119" s="17" t="str">
        <f t="shared" si="16"/>
        <v/>
      </c>
      <c r="B119" s="37" t="str">
        <f t="shared" si="12"/>
        <v/>
      </c>
      <c r="C119" s="17" t="str">
        <f t="shared" si="13"/>
        <v/>
      </c>
      <c r="D119" s="17" t="str">
        <f t="shared" si="17"/>
        <v/>
      </c>
      <c r="E119" s="44" t="str">
        <f>IFERROR(IF($A119="","",CUMPRINC($C$5/12,$D$3,Hypotéka!$E$8,D119,D119,0)),"")</f>
        <v/>
      </c>
      <c r="F119" s="44" t="str">
        <f>IFERROR(IF($A119="","",CUMIPMT($C$5/12,$D$3,Hypotéka!$E$8,$D119,$D119,0)),"")</f>
        <v/>
      </c>
      <c r="G119" s="44" t="str">
        <f t="shared" si="14"/>
        <v/>
      </c>
      <c r="H119" s="44" t="str">
        <f>IFERROR(IF($A119="","",-1*(Hypotéka!$E$15/12+Hypotéka!$E$16)),"")</f>
        <v/>
      </c>
      <c r="I119" s="44" t="str">
        <f>IFERROR(IF($A119="","",-1*Hypotéka!$E$18),"")</f>
        <v/>
      </c>
      <c r="J119" s="44" t="str">
        <f t="shared" si="15"/>
        <v/>
      </c>
      <c r="L119" s="44" t="str">
        <f t="shared" si="18"/>
        <v/>
      </c>
      <c r="M119" s="44" t="str">
        <f t="shared" si="19"/>
        <v/>
      </c>
      <c r="N119" s="44" t="str">
        <f t="shared" si="20"/>
        <v/>
      </c>
    </row>
    <row r="120" spans="1:14" x14ac:dyDescent="0.25">
      <c r="A120" s="17" t="str">
        <f t="shared" si="16"/>
        <v/>
      </c>
      <c r="B120" s="37" t="str">
        <f t="shared" si="12"/>
        <v/>
      </c>
      <c r="C120" s="17" t="str">
        <f t="shared" si="13"/>
        <v/>
      </c>
      <c r="D120" s="17" t="str">
        <f t="shared" si="17"/>
        <v/>
      </c>
      <c r="E120" s="44" t="str">
        <f>IFERROR(IF($A120="","",CUMPRINC($C$5/12,$D$3,Hypotéka!$E$8,D120,D120,0)),"")</f>
        <v/>
      </c>
      <c r="F120" s="44" t="str">
        <f>IFERROR(IF($A120="","",CUMIPMT($C$5/12,$D$3,Hypotéka!$E$8,$D120,$D120,0)),"")</f>
        <v/>
      </c>
      <c r="G120" s="44" t="str">
        <f t="shared" si="14"/>
        <v/>
      </c>
      <c r="H120" s="44" t="str">
        <f>IFERROR(IF($A120="","",-1*(Hypotéka!$E$15/12+Hypotéka!$E$16)),"")</f>
        <v/>
      </c>
      <c r="I120" s="44" t="str">
        <f>IFERROR(IF($A120="","",-1*Hypotéka!$E$18),"")</f>
        <v/>
      </c>
      <c r="J120" s="44" t="str">
        <f t="shared" si="15"/>
        <v/>
      </c>
      <c r="L120" s="44" t="str">
        <f t="shared" si="18"/>
        <v/>
      </c>
      <c r="M120" s="44" t="str">
        <f t="shared" si="19"/>
        <v/>
      </c>
      <c r="N120" s="44" t="str">
        <f t="shared" si="20"/>
        <v/>
      </c>
    </row>
    <row r="121" spans="1:14" x14ac:dyDescent="0.25">
      <c r="A121" s="17" t="str">
        <f t="shared" si="16"/>
        <v/>
      </c>
      <c r="B121" s="37" t="str">
        <f t="shared" si="12"/>
        <v/>
      </c>
      <c r="C121" s="17" t="str">
        <f t="shared" si="13"/>
        <v/>
      </c>
      <c r="D121" s="17" t="str">
        <f t="shared" si="17"/>
        <v/>
      </c>
      <c r="E121" s="44" t="str">
        <f>IFERROR(IF($A121="","",CUMPRINC($C$5/12,$D$3,Hypotéka!$E$8,D121,D121,0)),"")</f>
        <v/>
      </c>
      <c r="F121" s="44" t="str">
        <f>IFERROR(IF($A121="","",CUMIPMT($C$5/12,$D$3,Hypotéka!$E$8,$D121,$D121,0)),"")</f>
        <v/>
      </c>
      <c r="G121" s="44" t="str">
        <f t="shared" si="14"/>
        <v/>
      </c>
      <c r="H121" s="44" t="str">
        <f>IFERROR(IF($A121="","",-1*(Hypotéka!$E$15/12+Hypotéka!$E$16)),"")</f>
        <v/>
      </c>
      <c r="I121" s="44" t="str">
        <f>IFERROR(IF($A121="","",-1*Hypotéka!$E$18),"")</f>
        <v/>
      </c>
      <c r="J121" s="44" t="str">
        <f t="shared" si="15"/>
        <v/>
      </c>
      <c r="L121" s="44" t="str">
        <f t="shared" si="18"/>
        <v/>
      </c>
      <c r="M121" s="44" t="str">
        <f t="shared" si="19"/>
        <v/>
      </c>
      <c r="N121" s="44" t="str">
        <f t="shared" si="20"/>
        <v/>
      </c>
    </row>
    <row r="122" spans="1:14" x14ac:dyDescent="0.25">
      <c r="A122" s="17" t="str">
        <f t="shared" si="16"/>
        <v/>
      </c>
      <c r="B122" s="37" t="str">
        <f t="shared" si="12"/>
        <v/>
      </c>
      <c r="C122" s="17" t="str">
        <f t="shared" si="13"/>
        <v/>
      </c>
      <c r="D122" s="17" t="str">
        <f t="shared" si="17"/>
        <v/>
      </c>
      <c r="E122" s="44" t="str">
        <f>IFERROR(IF($A122="","",CUMPRINC($C$5/12,$D$3,Hypotéka!$E$8,D122,D122,0)),"")</f>
        <v/>
      </c>
      <c r="F122" s="44" t="str">
        <f>IFERROR(IF($A122="","",CUMIPMT($C$5/12,$D$3,Hypotéka!$E$8,$D122,$D122,0)),"")</f>
        <v/>
      </c>
      <c r="G122" s="44" t="str">
        <f t="shared" si="14"/>
        <v/>
      </c>
      <c r="H122" s="44" t="str">
        <f>IFERROR(IF($A122="","",-1*(Hypotéka!$E$15/12+Hypotéka!$E$16)),"")</f>
        <v/>
      </c>
      <c r="I122" s="44" t="str">
        <f>IFERROR(IF($A122="","",-1*Hypotéka!$E$18),"")</f>
        <v/>
      </c>
      <c r="J122" s="44" t="str">
        <f t="shared" si="15"/>
        <v/>
      </c>
      <c r="L122" s="44" t="str">
        <f t="shared" si="18"/>
        <v/>
      </c>
      <c r="M122" s="44" t="str">
        <f t="shared" si="19"/>
        <v/>
      </c>
      <c r="N122" s="44" t="str">
        <f t="shared" si="20"/>
        <v/>
      </c>
    </row>
    <row r="123" spans="1:14" x14ac:dyDescent="0.25">
      <c r="A123" s="17" t="str">
        <f t="shared" si="16"/>
        <v/>
      </c>
      <c r="B123" s="37" t="str">
        <f t="shared" si="12"/>
        <v/>
      </c>
      <c r="C123" s="17" t="str">
        <f t="shared" si="13"/>
        <v/>
      </c>
      <c r="D123" s="17" t="str">
        <f t="shared" si="17"/>
        <v/>
      </c>
      <c r="E123" s="44" t="str">
        <f>IFERROR(IF($A123="","",CUMPRINC($C$5/12,$D$3,Hypotéka!$E$8,D123,D123,0)),"")</f>
        <v/>
      </c>
      <c r="F123" s="44" t="str">
        <f>IFERROR(IF($A123="","",CUMIPMT($C$5/12,$D$3,Hypotéka!$E$8,$D123,$D123,0)),"")</f>
        <v/>
      </c>
      <c r="G123" s="44" t="str">
        <f t="shared" si="14"/>
        <v/>
      </c>
      <c r="H123" s="44" t="str">
        <f>IFERROR(IF($A123="","",-1*(Hypotéka!$E$15/12+Hypotéka!$E$16)),"")</f>
        <v/>
      </c>
      <c r="I123" s="44" t="str">
        <f>IFERROR(IF($A123="","",-1*Hypotéka!$E$18),"")</f>
        <v/>
      </c>
      <c r="J123" s="44" t="str">
        <f t="shared" si="15"/>
        <v/>
      </c>
      <c r="L123" s="44" t="str">
        <f t="shared" si="18"/>
        <v/>
      </c>
      <c r="M123" s="44" t="str">
        <f t="shared" si="19"/>
        <v/>
      </c>
      <c r="N123" s="44" t="str">
        <f t="shared" si="20"/>
        <v/>
      </c>
    </row>
    <row r="124" spans="1:14" x14ac:dyDescent="0.25">
      <c r="A124" s="17" t="str">
        <f t="shared" si="16"/>
        <v/>
      </c>
      <c r="B124" s="37" t="str">
        <f t="shared" si="12"/>
        <v/>
      </c>
      <c r="C124" s="17" t="str">
        <f t="shared" si="13"/>
        <v/>
      </c>
      <c r="D124" s="17" t="str">
        <f t="shared" si="17"/>
        <v/>
      </c>
      <c r="E124" s="44" t="str">
        <f>IFERROR(IF($A124="","",CUMPRINC($C$5/12,$D$3,Hypotéka!$E$8,D124,D124,0)),"")</f>
        <v/>
      </c>
      <c r="F124" s="44" t="str">
        <f>IFERROR(IF($A124="","",CUMIPMT($C$5/12,$D$3,Hypotéka!$E$8,$D124,$D124,0)),"")</f>
        <v/>
      </c>
      <c r="G124" s="44" t="str">
        <f t="shared" si="14"/>
        <v/>
      </c>
      <c r="H124" s="44" t="str">
        <f>IFERROR(IF($A124="","",-1*(Hypotéka!$E$15/12+Hypotéka!$E$16)),"")</f>
        <v/>
      </c>
      <c r="I124" s="44" t="str">
        <f>IFERROR(IF($A124="","",-1*Hypotéka!$E$18),"")</f>
        <v/>
      </c>
      <c r="J124" s="44" t="str">
        <f t="shared" si="15"/>
        <v/>
      </c>
      <c r="L124" s="44" t="str">
        <f t="shared" si="18"/>
        <v/>
      </c>
      <c r="M124" s="44" t="str">
        <f t="shared" si="19"/>
        <v/>
      </c>
      <c r="N124" s="44" t="str">
        <f t="shared" si="20"/>
        <v/>
      </c>
    </row>
    <row r="125" spans="1:14" x14ac:dyDescent="0.25">
      <c r="A125" s="17" t="str">
        <f t="shared" si="16"/>
        <v/>
      </c>
      <c r="B125" s="37" t="str">
        <f t="shared" si="12"/>
        <v/>
      </c>
      <c r="C125" s="17" t="str">
        <f t="shared" si="13"/>
        <v/>
      </c>
      <c r="D125" s="17" t="str">
        <f t="shared" si="17"/>
        <v/>
      </c>
      <c r="E125" s="44" t="str">
        <f>IFERROR(IF($A125="","",CUMPRINC($C$5/12,$D$3,Hypotéka!$E$8,D125,D125,0)),"")</f>
        <v/>
      </c>
      <c r="F125" s="44" t="str">
        <f>IFERROR(IF($A125="","",CUMIPMT($C$5/12,$D$3,Hypotéka!$E$8,$D125,$D125,0)),"")</f>
        <v/>
      </c>
      <c r="G125" s="44" t="str">
        <f t="shared" si="14"/>
        <v/>
      </c>
      <c r="H125" s="44" t="str">
        <f>IFERROR(IF($A125="","",-1*(Hypotéka!$E$15/12+Hypotéka!$E$16)),"")</f>
        <v/>
      </c>
      <c r="I125" s="44" t="str">
        <f>IFERROR(IF($A125="","",-1*Hypotéka!$E$18),"")</f>
        <v/>
      </c>
      <c r="J125" s="44" t="str">
        <f t="shared" si="15"/>
        <v/>
      </c>
      <c r="L125" s="44" t="str">
        <f t="shared" si="18"/>
        <v/>
      </c>
      <c r="M125" s="44" t="str">
        <f t="shared" si="19"/>
        <v/>
      </c>
      <c r="N125" s="44" t="str">
        <f t="shared" si="20"/>
        <v/>
      </c>
    </row>
    <row r="126" spans="1:14" x14ac:dyDescent="0.25">
      <c r="A126" s="17" t="str">
        <f t="shared" si="16"/>
        <v/>
      </c>
      <c r="B126" s="37" t="str">
        <f t="shared" si="12"/>
        <v/>
      </c>
      <c r="C126" s="17" t="str">
        <f t="shared" si="13"/>
        <v/>
      </c>
      <c r="D126" s="17" t="str">
        <f t="shared" si="17"/>
        <v/>
      </c>
      <c r="E126" s="44" t="str">
        <f>IFERROR(IF($A126="","",CUMPRINC($C$5/12,$D$3,Hypotéka!$E$8,D126,D126,0)),"")</f>
        <v/>
      </c>
      <c r="F126" s="44" t="str">
        <f>IFERROR(IF($A126="","",CUMIPMT($C$5/12,$D$3,Hypotéka!$E$8,$D126,$D126,0)),"")</f>
        <v/>
      </c>
      <c r="G126" s="44" t="str">
        <f t="shared" si="14"/>
        <v/>
      </c>
      <c r="H126" s="44" t="str">
        <f>IFERROR(IF($A126="","",-1*(Hypotéka!$E$15/12+Hypotéka!$E$16)),"")</f>
        <v/>
      </c>
      <c r="I126" s="44" t="str">
        <f>IFERROR(IF($A126="","",-1*Hypotéka!$E$18),"")</f>
        <v/>
      </c>
      <c r="J126" s="44" t="str">
        <f t="shared" si="15"/>
        <v/>
      </c>
      <c r="L126" s="44" t="str">
        <f t="shared" si="18"/>
        <v/>
      </c>
      <c r="M126" s="44" t="str">
        <f t="shared" si="19"/>
        <v/>
      </c>
      <c r="N126" s="44" t="str">
        <f t="shared" si="20"/>
        <v/>
      </c>
    </row>
    <row r="127" spans="1:14" x14ac:dyDescent="0.25">
      <c r="A127" s="17" t="str">
        <f t="shared" si="16"/>
        <v/>
      </c>
      <c r="B127" s="37" t="str">
        <f t="shared" si="12"/>
        <v/>
      </c>
      <c r="C127" s="17" t="str">
        <f t="shared" si="13"/>
        <v/>
      </c>
      <c r="D127" s="17" t="str">
        <f t="shared" si="17"/>
        <v/>
      </c>
      <c r="E127" s="44" t="str">
        <f>IFERROR(IF($A127="","",CUMPRINC($C$5/12,$D$3,Hypotéka!$E$8,D127,D127,0)),"")</f>
        <v/>
      </c>
      <c r="F127" s="44" t="str">
        <f>IFERROR(IF($A127="","",CUMIPMT($C$5/12,$D$3,Hypotéka!$E$8,$D127,$D127,0)),"")</f>
        <v/>
      </c>
      <c r="G127" s="44" t="str">
        <f t="shared" si="14"/>
        <v/>
      </c>
      <c r="H127" s="44" t="str">
        <f>IFERROR(IF($A127="","",-1*(Hypotéka!$E$15/12+Hypotéka!$E$16)),"")</f>
        <v/>
      </c>
      <c r="I127" s="44" t="str">
        <f>IFERROR(IF($A127="","",-1*Hypotéka!$E$18),"")</f>
        <v/>
      </c>
      <c r="J127" s="44" t="str">
        <f t="shared" si="15"/>
        <v/>
      </c>
      <c r="L127" s="44" t="str">
        <f t="shared" si="18"/>
        <v/>
      </c>
      <c r="M127" s="44" t="str">
        <f t="shared" si="19"/>
        <v/>
      </c>
      <c r="N127" s="44" t="str">
        <f t="shared" si="20"/>
        <v/>
      </c>
    </row>
    <row r="128" spans="1:14" x14ac:dyDescent="0.25">
      <c r="A128" s="17" t="str">
        <f t="shared" si="16"/>
        <v/>
      </c>
      <c r="B128" s="37" t="str">
        <f t="shared" si="12"/>
        <v/>
      </c>
      <c r="C128" s="17" t="str">
        <f t="shared" si="13"/>
        <v/>
      </c>
      <c r="D128" s="17" t="str">
        <f t="shared" si="17"/>
        <v/>
      </c>
      <c r="E128" s="44" t="str">
        <f>IFERROR(IF($A128="","",CUMPRINC($C$5/12,$D$3,Hypotéka!$E$8,D128,D128,0)),"")</f>
        <v/>
      </c>
      <c r="F128" s="44" t="str">
        <f>IFERROR(IF($A128="","",CUMIPMT($C$5/12,$D$3,Hypotéka!$E$8,$D128,$D128,0)),"")</f>
        <v/>
      </c>
      <c r="G128" s="44" t="str">
        <f t="shared" si="14"/>
        <v/>
      </c>
      <c r="H128" s="44" t="str">
        <f>IFERROR(IF($A128="","",-1*(Hypotéka!$E$15/12+Hypotéka!$E$16)),"")</f>
        <v/>
      </c>
      <c r="I128" s="44" t="str">
        <f>IFERROR(IF($A128="","",-1*Hypotéka!$E$18),"")</f>
        <v/>
      </c>
      <c r="J128" s="44" t="str">
        <f t="shared" si="15"/>
        <v/>
      </c>
      <c r="L128" s="44" t="str">
        <f t="shared" si="18"/>
        <v/>
      </c>
      <c r="M128" s="44" t="str">
        <f t="shared" si="19"/>
        <v/>
      </c>
      <c r="N128" s="44" t="str">
        <f t="shared" si="20"/>
        <v/>
      </c>
    </row>
    <row r="129" spans="1:14" x14ac:dyDescent="0.25">
      <c r="A129" s="17" t="str">
        <f t="shared" si="16"/>
        <v/>
      </c>
      <c r="B129" s="37" t="str">
        <f t="shared" si="12"/>
        <v/>
      </c>
      <c r="C129" s="17" t="str">
        <f t="shared" si="13"/>
        <v/>
      </c>
      <c r="D129" s="17" t="str">
        <f t="shared" si="17"/>
        <v/>
      </c>
      <c r="E129" s="44" t="str">
        <f>IFERROR(IF($A129="","",CUMPRINC($C$5/12,$D$3,Hypotéka!$E$8,D129,D129,0)),"")</f>
        <v/>
      </c>
      <c r="F129" s="44" t="str">
        <f>IFERROR(IF($A129="","",CUMIPMT($C$5/12,$D$3,Hypotéka!$E$8,$D129,$D129,0)),"")</f>
        <v/>
      </c>
      <c r="G129" s="44" t="str">
        <f t="shared" si="14"/>
        <v/>
      </c>
      <c r="H129" s="44" t="str">
        <f>IFERROR(IF($A129="","",-1*(Hypotéka!$E$15/12+Hypotéka!$E$16)),"")</f>
        <v/>
      </c>
      <c r="I129" s="44" t="str">
        <f>IFERROR(IF($A129="","",-1*Hypotéka!$E$18),"")</f>
        <v/>
      </c>
      <c r="J129" s="44" t="str">
        <f t="shared" si="15"/>
        <v/>
      </c>
      <c r="L129" s="44" t="str">
        <f t="shared" si="18"/>
        <v/>
      </c>
      <c r="M129" s="44" t="str">
        <f t="shared" si="19"/>
        <v/>
      </c>
      <c r="N129" s="44" t="str">
        <f t="shared" si="20"/>
        <v/>
      </c>
    </row>
    <row r="130" spans="1:14" x14ac:dyDescent="0.25">
      <c r="A130" s="17" t="str">
        <f t="shared" si="16"/>
        <v/>
      </c>
      <c r="B130" s="37" t="str">
        <f t="shared" si="12"/>
        <v/>
      </c>
      <c r="C130" s="17" t="str">
        <f t="shared" si="13"/>
        <v/>
      </c>
      <c r="D130" s="17" t="str">
        <f t="shared" si="17"/>
        <v/>
      </c>
      <c r="E130" s="44" t="str">
        <f>IFERROR(IF($A130="","",CUMPRINC($C$5/12,$D$3,Hypotéka!$E$8,D130,D130,0)),"")</f>
        <v/>
      </c>
      <c r="F130" s="44" t="str">
        <f>IFERROR(IF($A130="","",CUMIPMT($C$5/12,$D$3,Hypotéka!$E$8,$D130,$D130,0)),"")</f>
        <v/>
      </c>
      <c r="G130" s="44" t="str">
        <f t="shared" si="14"/>
        <v/>
      </c>
      <c r="H130" s="44" t="str">
        <f>IFERROR(IF($A130="","",-1*(Hypotéka!$E$15/12+Hypotéka!$E$16)),"")</f>
        <v/>
      </c>
      <c r="I130" s="44" t="str">
        <f>IFERROR(IF($A130="","",-1*Hypotéka!$E$18),"")</f>
        <v/>
      </c>
      <c r="J130" s="44" t="str">
        <f t="shared" si="15"/>
        <v/>
      </c>
      <c r="L130" s="44" t="str">
        <f t="shared" si="18"/>
        <v/>
      </c>
      <c r="M130" s="44" t="str">
        <f t="shared" si="19"/>
        <v/>
      </c>
      <c r="N130" s="44" t="str">
        <f t="shared" si="20"/>
        <v/>
      </c>
    </row>
    <row r="131" spans="1:14" x14ac:dyDescent="0.25">
      <c r="A131" s="17" t="str">
        <f t="shared" si="16"/>
        <v/>
      </c>
      <c r="B131" s="37" t="str">
        <f t="shared" si="12"/>
        <v/>
      </c>
      <c r="C131" s="17" t="str">
        <f t="shared" si="13"/>
        <v/>
      </c>
      <c r="D131" s="17" t="str">
        <f t="shared" si="17"/>
        <v/>
      </c>
      <c r="E131" s="44" t="str">
        <f>IFERROR(IF($A131="","",CUMPRINC($C$5/12,$D$3,Hypotéka!$E$8,D131,D131,0)),"")</f>
        <v/>
      </c>
      <c r="F131" s="44" t="str">
        <f>IFERROR(IF($A131="","",CUMIPMT($C$5/12,$D$3,Hypotéka!$E$8,$D131,$D131,0)),"")</f>
        <v/>
      </c>
      <c r="G131" s="44" t="str">
        <f t="shared" si="14"/>
        <v/>
      </c>
      <c r="H131" s="44" t="str">
        <f>IFERROR(IF($A131="","",-1*(Hypotéka!$E$15/12+Hypotéka!$E$16)),"")</f>
        <v/>
      </c>
      <c r="I131" s="44" t="str">
        <f>IFERROR(IF($A131="","",-1*Hypotéka!$E$18),"")</f>
        <v/>
      </c>
      <c r="J131" s="44" t="str">
        <f t="shared" si="15"/>
        <v/>
      </c>
      <c r="L131" s="44" t="str">
        <f t="shared" si="18"/>
        <v/>
      </c>
      <c r="M131" s="44" t="str">
        <f t="shared" si="19"/>
        <v/>
      </c>
      <c r="N131" s="44" t="str">
        <f t="shared" si="20"/>
        <v/>
      </c>
    </row>
    <row r="132" spans="1:14" x14ac:dyDescent="0.25">
      <c r="A132" s="17" t="str">
        <f t="shared" si="16"/>
        <v/>
      </c>
      <c r="B132" s="37" t="str">
        <f t="shared" si="12"/>
        <v/>
      </c>
      <c r="C132" s="17" t="str">
        <f t="shared" si="13"/>
        <v/>
      </c>
      <c r="D132" s="17" t="str">
        <f t="shared" si="17"/>
        <v/>
      </c>
      <c r="E132" s="44" t="str">
        <f>IFERROR(IF($A132="","",CUMPRINC($C$5/12,$D$3,Hypotéka!$E$8,D132,D132,0)),"")</f>
        <v/>
      </c>
      <c r="F132" s="44" t="str">
        <f>IFERROR(IF($A132="","",CUMIPMT($C$5/12,$D$3,Hypotéka!$E$8,$D132,$D132,0)),"")</f>
        <v/>
      </c>
      <c r="G132" s="44" t="str">
        <f t="shared" si="14"/>
        <v/>
      </c>
      <c r="H132" s="44" t="str">
        <f>IFERROR(IF($A132="","",-1*(Hypotéka!$E$15/12+Hypotéka!$E$16)),"")</f>
        <v/>
      </c>
      <c r="I132" s="44" t="str">
        <f>IFERROR(IF($A132="","",-1*Hypotéka!$E$18),"")</f>
        <v/>
      </c>
      <c r="J132" s="44" t="str">
        <f t="shared" si="15"/>
        <v/>
      </c>
      <c r="L132" s="44" t="str">
        <f t="shared" si="18"/>
        <v/>
      </c>
      <c r="M132" s="44" t="str">
        <f t="shared" si="19"/>
        <v/>
      </c>
      <c r="N132" s="44" t="str">
        <f t="shared" si="20"/>
        <v/>
      </c>
    </row>
    <row r="133" spans="1:14" x14ac:dyDescent="0.25">
      <c r="A133" s="17" t="str">
        <f t="shared" si="16"/>
        <v/>
      </c>
      <c r="B133" s="37" t="str">
        <f t="shared" si="12"/>
        <v/>
      </c>
      <c r="C133" s="17" t="str">
        <f t="shared" si="13"/>
        <v/>
      </c>
      <c r="D133" s="17" t="str">
        <f t="shared" si="17"/>
        <v/>
      </c>
      <c r="E133" s="44" t="str">
        <f>IFERROR(IF($A133="","",CUMPRINC($C$5/12,$D$3,Hypotéka!$E$8,D133,D133,0)),"")</f>
        <v/>
      </c>
      <c r="F133" s="44" t="str">
        <f>IFERROR(IF($A133="","",CUMIPMT($C$5/12,$D$3,Hypotéka!$E$8,$D133,$D133,0)),"")</f>
        <v/>
      </c>
      <c r="G133" s="44" t="str">
        <f t="shared" si="14"/>
        <v/>
      </c>
      <c r="H133" s="44" t="str">
        <f>IFERROR(IF($A133="","",-1*(Hypotéka!$E$15/12+Hypotéka!$E$16)),"")</f>
        <v/>
      </c>
      <c r="I133" s="44" t="str">
        <f>IFERROR(IF($A133="","",-1*Hypotéka!$E$18),"")</f>
        <v/>
      </c>
      <c r="J133" s="44" t="str">
        <f t="shared" si="15"/>
        <v/>
      </c>
      <c r="L133" s="44" t="str">
        <f t="shared" si="18"/>
        <v/>
      </c>
      <c r="M133" s="44" t="str">
        <f t="shared" si="19"/>
        <v/>
      </c>
      <c r="N133" s="44" t="str">
        <f t="shared" si="20"/>
        <v/>
      </c>
    </row>
    <row r="134" spans="1:14" x14ac:dyDescent="0.25">
      <c r="A134" s="17" t="str">
        <f t="shared" si="16"/>
        <v/>
      </c>
      <c r="B134" s="37" t="str">
        <f t="shared" si="12"/>
        <v/>
      </c>
      <c r="C134" s="17" t="str">
        <f t="shared" si="13"/>
        <v/>
      </c>
      <c r="D134" s="17" t="str">
        <f t="shared" si="17"/>
        <v/>
      </c>
      <c r="E134" s="44" t="str">
        <f>IFERROR(IF($A134="","",CUMPRINC($C$5/12,$D$3,Hypotéka!$E$8,D134,D134,0)),"")</f>
        <v/>
      </c>
      <c r="F134" s="44" t="str">
        <f>IFERROR(IF($A134="","",CUMIPMT($C$5/12,$D$3,Hypotéka!$E$8,$D134,$D134,0)),"")</f>
        <v/>
      </c>
      <c r="G134" s="44" t="str">
        <f t="shared" si="14"/>
        <v/>
      </c>
      <c r="H134" s="44" t="str">
        <f>IFERROR(IF($A134="","",-1*(Hypotéka!$E$15/12+Hypotéka!$E$16)),"")</f>
        <v/>
      </c>
      <c r="I134" s="44" t="str">
        <f>IFERROR(IF($A134="","",-1*Hypotéka!$E$18),"")</f>
        <v/>
      </c>
      <c r="J134" s="44" t="str">
        <f t="shared" si="15"/>
        <v/>
      </c>
      <c r="L134" s="44" t="str">
        <f t="shared" si="18"/>
        <v/>
      </c>
      <c r="M134" s="44" t="str">
        <f t="shared" si="19"/>
        <v/>
      </c>
      <c r="N134" s="44" t="str">
        <f t="shared" si="20"/>
        <v/>
      </c>
    </row>
    <row r="135" spans="1:14" x14ac:dyDescent="0.25">
      <c r="A135" s="17" t="str">
        <f t="shared" si="16"/>
        <v/>
      </c>
      <c r="B135" s="37" t="str">
        <f t="shared" si="12"/>
        <v/>
      </c>
      <c r="C135" s="17" t="str">
        <f t="shared" si="13"/>
        <v/>
      </c>
      <c r="D135" s="17" t="str">
        <f t="shared" si="17"/>
        <v/>
      </c>
      <c r="E135" s="44" t="str">
        <f>IFERROR(IF($A135="","",CUMPRINC($C$5/12,$D$3,Hypotéka!$E$8,D135,D135,0)),"")</f>
        <v/>
      </c>
      <c r="F135" s="44" t="str">
        <f>IFERROR(IF($A135="","",CUMIPMT($C$5/12,$D$3,Hypotéka!$E$8,$D135,$D135,0)),"")</f>
        <v/>
      </c>
      <c r="G135" s="44" t="str">
        <f t="shared" si="14"/>
        <v/>
      </c>
      <c r="H135" s="44" t="str">
        <f>IFERROR(IF($A135="","",-1*(Hypotéka!$E$15/12+Hypotéka!$E$16)),"")</f>
        <v/>
      </c>
      <c r="I135" s="44" t="str">
        <f>IFERROR(IF($A135="","",-1*Hypotéka!$E$18),"")</f>
        <v/>
      </c>
      <c r="J135" s="44" t="str">
        <f t="shared" si="15"/>
        <v/>
      </c>
      <c r="L135" s="44" t="str">
        <f t="shared" si="18"/>
        <v/>
      </c>
      <c r="M135" s="44" t="str">
        <f t="shared" si="19"/>
        <v/>
      </c>
      <c r="N135" s="44" t="str">
        <f t="shared" si="20"/>
        <v/>
      </c>
    </row>
    <row r="136" spans="1:14" x14ac:dyDescent="0.25">
      <c r="A136" s="17" t="str">
        <f t="shared" si="16"/>
        <v/>
      </c>
      <c r="B136" s="37" t="str">
        <f t="shared" si="12"/>
        <v/>
      </c>
      <c r="C136" s="17" t="str">
        <f t="shared" si="13"/>
        <v/>
      </c>
      <c r="D136" s="17" t="str">
        <f t="shared" si="17"/>
        <v/>
      </c>
      <c r="E136" s="44" t="str">
        <f>IFERROR(IF($A136="","",CUMPRINC($C$5/12,$D$3,Hypotéka!$E$8,D136,D136,0)),"")</f>
        <v/>
      </c>
      <c r="F136" s="44" t="str">
        <f>IFERROR(IF($A136="","",CUMIPMT($C$5/12,$D$3,Hypotéka!$E$8,$D136,$D136,0)),"")</f>
        <v/>
      </c>
      <c r="G136" s="44" t="str">
        <f t="shared" si="14"/>
        <v/>
      </c>
      <c r="H136" s="44" t="str">
        <f>IFERROR(IF($A136="","",-1*(Hypotéka!$E$15/12+Hypotéka!$E$16)),"")</f>
        <v/>
      </c>
      <c r="I136" s="44" t="str">
        <f>IFERROR(IF($A136="","",-1*Hypotéka!$E$18),"")</f>
        <v/>
      </c>
      <c r="J136" s="44" t="str">
        <f t="shared" si="15"/>
        <v/>
      </c>
      <c r="L136" s="44" t="str">
        <f t="shared" si="18"/>
        <v/>
      </c>
      <c r="M136" s="44" t="str">
        <f t="shared" si="19"/>
        <v/>
      </c>
      <c r="N136" s="44" t="str">
        <f t="shared" si="20"/>
        <v/>
      </c>
    </row>
    <row r="137" spans="1:14" x14ac:dyDescent="0.25">
      <c r="A137" s="17" t="str">
        <f t="shared" si="16"/>
        <v/>
      </c>
      <c r="B137" s="37" t="str">
        <f t="shared" si="12"/>
        <v/>
      </c>
      <c r="C137" s="17" t="str">
        <f t="shared" si="13"/>
        <v/>
      </c>
      <c r="D137" s="17" t="str">
        <f t="shared" si="17"/>
        <v/>
      </c>
      <c r="E137" s="44" t="str">
        <f>IFERROR(IF($A137="","",CUMPRINC($C$5/12,$D$3,Hypotéka!$E$8,D137,D137,0)),"")</f>
        <v/>
      </c>
      <c r="F137" s="44" t="str">
        <f>IFERROR(IF($A137="","",CUMIPMT($C$5/12,$D$3,Hypotéka!$E$8,$D137,$D137,0)),"")</f>
        <v/>
      </c>
      <c r="G137" s="44" t="str">
        <f t="shared" si="14"/>
        <v/>
      </c>
      <c r="H137" s="44" t="str">
        <f>IFERROR(IF($A137="","",-1*(Hypotéka!$E$15/12+Hypotéka!$E$16)),"")</f>
        <v/>
      </c>
      <c r="I137" s="44" t="str">
        <f>IFERROR(IF($A137="","",-1*Hypotéka!$E$18),"")</f>
        <v/>
      </c>
      <c r="J137" s="44" t="str">
        <f t="shared" si="15"/>
        <v/>
      </c>
      <c r="L137" s="44" t="str">
        <f t="shared" si="18"/>
        <v/>
      </c>
      <c r="M137" s="44" t="str">
        <f t="shared" si="19"/>
        <v/>
      </c>
      <c r="N137" s="44" t="str">
        <f t="shared" si="20"/>
        <v/>
      </c>
    </row>
    <row r="138" spans="1:14" x14ac:dyDescent="0.25">
      <c r="A138" s="17" t="str">
        <f t="shared" si="16"/>
        <v/>
      </c>
      <c r="B138" s="37" t="str">
        <f t="shared" si="12"/>
        <v/>
      </c>
      <c r="C138" s="17" t="str">
        <f t="shared" si="13"/>
        <v/>
      </c>
      <c r="D138" s="17" t="str">
        <f t="shared" si="17"/>
        <v/>
      </c>
      <c r="E138" s="44" t="str">
        <f>IFERROR(IF($A138="","",CUMPRINC($C$5/12,$D$3,Hypotéka!$E$8,D138,D138,0)),"")</f>
        <v/>
      </c>
      <c r="F138" s="44" t="str">
        <f>IFERROR(IF($A138="","",CUMIPMT($C$5/12,$D$3,Hypotéka!$E$8,$D138,$D138,0)),"")</f>
        <v/>
      </c>
      <c r="G138" s="44" t="str">
        <f t="shared" si="14"/>
        <v/>
      </c>
      <c r="H138" s="44" t="str">
        <f>IFERROR(IF($A138="","",-1*(Hypotéka!$E$15/12+Hypotéka!$E$16)),"")</f>
        <v/>
      </c>
      <c r="I138" s="44" t="str">
        <f>IFERROR(IF($A138="","",-1*Hypotéka!$E$18),"")</f>
        <v/>
      </c>
      <c r="J138" s="44" t="str">
        <f t="shared" si="15"/>
        <v/>
      </c>
      <c r="L138" s="44" t="str">
        <f t="shared" si="18"/>
        <v/>
      </c>
      <c r="M138" s="44" t="str">
        <f t="shared" si="19"/>
        <v/>
      </c>
      <c r="N138" s="44" t="str">
        <f t="shared" si="20"/>
        <v/>
      </c>
    </row>
    <row r="139" spans="1:14" x14ac:dyDescent="0.25">
      <c r="A139" s="17" t="str">
        <f t="shared" si="16"/>
        <v/>
      </c>
      <c r="B139" s="37" t="str">
        <f t="shared" ref="B139:B202" si="21">IFERROR(IF($A139="","",EDATE($C$2,A139)),"")</f>
        <v/>
      </c>
      <c r="C139" s="17" t="str">
        <f t="shared" ref="C139:C202" si="22">IFERROR(IF($A139="","",$D$3),"")</f>
        <v/>
      </c>
      <c r="D139" s="17" t="str">
        <f t="shared" si="17"/>
        <v/>
      </c>
      <c r="E139" s="44" t="str">
        <f>IFERROR(IF($A139="","",CUMPRINC($C$5/12,$D$3,Hypotéka!$E$8,D139,D139,0)),"")</f>
        <v/>
      </c>
      <c r="F139" s="44" t="str">
        <f>IFERROR(IF($A139="","",CUMIPMT($C$5/12,$D$3,Hypotéka!$E$8,$D139,$D139,0)),"")</f>
        <v/>
      </c>
      <c r="G139" s="44" t="str">
        <f t="shared" ref="G139:G202" si="23">IFERROR(IF($A139="","",E139+F139),"")</f>
        <v/>
      </c>
      <c r="H139" s="44" t="str">
        <f>IFERROR(IF($A139="","",-1*(Hypotéka!$E$15/12+Hypotéka!$E$16)),"")</f>
        <v/>
      </c>
      <c r="I139" s="44" t="str">
        <f>IFERROR(IF($A139="","",-1*Hypotéka!$E$18),"")</f>
        <v/>
      </c>
      <c r="J139" s="44" t="str">
        <f t="shared" ref="J139:J202" si="24">IFERROR(IF($A139="","",SUM(G139:I139)),"")</f>
        <v/>
      </c>
      <c r="L139" s="44" t="str">
        <f t="shared" si="18"/>
        <v/>
      </c>
      <c r="M139" s="44" t="str">
        <f t="shared" si="19"/>
        <v/>
      </c>
      <c r="N139" s="44" t="str">
        <f t="shared" si="20"/>
        <v/>
      </c>
    </row>
    <row r="140" spans="1:14" x14ac:dyDescent="0.25">
      <c r="A140" s="17" t="str">
        <f t="shared" ref="A140:A203" si="25">IFERROR(IF($C$2="","",IF($C$3="","",IF(A139+1&lt;$D$3,A139+1,""))),"")</f>
        <v/>
      </c>
      <c r="B140" s="37" t="str">
        <f t="shared" si="21"/>
        <v/>
      </c>
      <c r="C140" s="17" t="str">
        <f t="shared" si="22"/>
        <v/>
      </c>
      <c r="D140" s="17" t="str">
        <f t="shared" ref="D140:D203" si="26">IFERROR(IF($A140="","",D139+1),"")</f>
        <v/>
      </c>
      <c r="E140" s="44" t="str">
        <f>IFERROR(IF($A140="","",CUMPRINC($C$5/12,$D$3,Hypotéka!$E$8,D140,D140,0)),"")</f>
        <v/>
      </c>
      <c r="F140" s="44" t="str">
        <f>IFERROR(IF($A140="","",CUMIPMT($C$5/12,$D$3,Hypotéka!$E$8,$D140,$D140,0)),"")</f>
        <v/>
      </c>
      <c r="G140" s="44" t="str">
        <f t="shared" si="23"/>
        <v/>
      </c>
      <c r="H140" s="44" t="str">
        <f>IFERROR(IF($A140="","",-1*(Hypotéka!$E$15/12+Hypotéka!$E$16)),"")</f>
        <v/>
      </c>
      <c r="I140" s="44" t="str">
        <f>IFERROR(IF($A140="","",-1*Hypotéka!$E$18),"")</f>
        <v/>
      </c>
      <c r="J140" s="44" t="str">
        <f t="shared" si="24"/>
        <v/>
      </c>
      <c r="L140" s="44" t="str">
        <f t="shared" ref="L140:L203" si="27">IFERROR(IF($A140="","",(-1*E140)+L139),"")</f>
        <v/>
      </c>
      <c r="M140" s="44" t="str">
        <f t="shared" ref="M140:M203" si="28">IFERROR(IF($A140="","",(-1*F140)+M139),"")</f>
        <v/>
      </c>
      <c r="N140" s="44" t="str">
        <f t="shared" ref="N140:N203" si="29">IFERROR(IF($A140="","",(-1*G140)+N139),"")</f>
        <v/>
      </c>
    </row>
    <row r="141" spans="1:14" x14ac:dyDescent="0.25">
      <c r="A141" s="17" t="str">
        <f t="shared" si="25"/>
        <v/>
      </c>
      <c r="B141" s="37" t="str">
        <f t="shared" si="21"/>
        <v/>
      </c>
      <c r="C141" s="17" t="str">
        <f t="shared" si="22"/>
        <v/>
      </c>
      <c r="D141" s="17" t="str">
        <f t="shared" si="26"/>
        <v/>
      </c>
      <c r="E141" s="44" t="str">
        <f>IFERROR(IF($A141="","",CUMPRINC($C$5/12,$D$3,Hypotéka!$E$8,D141,D141,0)),"")</f>
        <v/>
      </c>
      <c r="F141" s="44" t="str">
        <f>IFERROR(IF($A141="","",CUMIPMT($C$5/12,$D$3,Hypotéka!$E$8,$D141,$D141,0)),"")</f>
        <v/>
      </c>
      <c r="G141" s="44" t="str">
        <f t="shared" si="23"/>
        <v/>
      </c>
      <c r="H141" s="44" t="str">
        <f>IFERROR(IF($A141="","",-1*(Hypotéka!$E$15/12+Hypotéka!$E$16)),"")</f>
        <v/>
      </c>
      <c r="I141" s="44" t="str">
        <f>IFERROR(IF($A141="","",-1*Hypotéka!$E$18),"")</f>
        <v/>
      </c>
      <c r="J141" s="44" t="str">
        <f t="shared" si="24"/>
        <v/>
      </c>
      <c r="L141" s="44" t="str">
        <f t="shared" si="27"/>
        <v/>
      </c>
      <c r="M141" s="44" t="str">
        <f t="shared" si="28"/>
        <v/>
      </c>
      <c r="N141" s="44" t="str">
        <f t="shared" si="29"/>
        <v/>
      </c>
    </row>
    <row r="142" spans="1:14" x14ac:dyDescent="0.25">
      <c r="A142" s="17" t="str">
        <f t="shared" si="25"/>
        <v/>
      </c>
      <c r="B142" s="37" t="str">
        <f t="shared" si="21"/>
        <v/>
      </c>
      <c r="C142" s="17" t="str">
        <f t="shared" si="22"/>
        <v/>
      </c>
      <c r="D142" s="17" t="str">
        <f t="shared" si="26"/>
        <v/>
      </c>
      <c r="E142" s="44" t="str">
        <f>IFERROR(IF($A142="","",CUMPRINC($C$5/12,$D$3,Hypotéka!$E$8,D142,D142,0)),"")</f>
        <v/>
      </c>
      <c r="F142" s="44" t="str">
        <f>IFERROR(IF($A142="","",CUMIPMT($C$5/12,$D$3,Hypotéka!$E$8,$D142,$D142,0)),"")</f>
        <v/>
      </c>
      <c r="G142" s="44" t="str">
        <f t="shared" si="23"/>
        <v/>
      </c>
      <c r="H142" s="44" t="str">
        <f>IFERROR(IF($A142="","",-1*(Hypotéka!$E$15/12+Hypotéka!$E$16)),"")</f>
        <v/>
      </c>
      <c r="I142" s="44" t="str">
        <f>IFERROR(IF($A142="","",-1*Hypotéka!$E$18),"")</f>
        <v/>
      </c>
      <c r="J142" s="44" t="str">
        <f t="shared" si="24"/>
        <v/>
      </c>
      <c r="L142" s="44" t="str">
        <f t="shared" si="27"/>
        <v/>
      </c>
      <c r="M142" s="44" t="str">
        <f t="shared" si="28"/>
        <v/>
      </c>
      <c r="N142" s="44" t="str">
        <f t="shared" si="29"/>
        <v/>
      </c>
    </row>
    <row r="143" spans="1:14" x14ac:dyDescent="0.25">
      <c r="A143" s="17" t="str">
        <f t="shared" si="25"/>
        <v/>
      </c>
      <c r="B143" s="37" t="str">
        <f t="shared" si="21"/>
        <v/>
      </c>
      <c r="C143" s="17" t="str">
        <f t="shared" si="22"/>
        <v/>
      </c>
      <c r="D143" s="17" t="str">
        <f t="shared" si="26"/>
        <v/>
      </c>
      <c r="E143" s="44" t="str">
        <f>IFERROR(IF($A143="","",CUMPRINC($C$5/12,$D$3,Hypotéka!$E$8,D143,D143,0)),"")</f>
        <v/>
      </c>
      <c r="F143" s="44" t="str">
        <f>IFERROR(IF($A143="","",CUMIPMT($C$5/12,$D$3,Hypotéka!$E$8,$D143,$D143,0)),"")</f>
        <v/>
      </c>
      <c r="G143" s="44" t="str">
        <f t="shared" si="23"/>
        <v/>
      </c>
      <c r="H143" s="44" t="str">
        <f>IFERROR(IF($A143="","",-1*(Hypotéka!$E$15/12+Hypotéka!$E$16)),"")</f>
        <v/>
      </c>
      <c r="I143" s="44" t="str">
        <f>IFERROR(IF($A143="","",-1*Hypotéka!$E$18),"")</f>
        <v/>
      </c>
      <c r="J143" s="44" t="str">
        <f t="shared" si="24"/>
        <v/>
      </c>
      <c r="L143" s="44" t="str">
        <f t="shared" si="27"/>
        <v/>
      </c>
      <c r="M143" s="44" t="str">
        <f t="shared" si="28"/>
        <v/>
      </c>
      <c r="N143" s="44" t="str">
        <f t="shared" si="29"/>
        <v/>
      </c>
    </row>
    <row r="144" spans="1:14" x14ac:dyDescent="0.25">
      <c r="A144" s="17" t="str">
        <f t="shared" si="25"/>
        <v/>
      </c>
      <c r="B144" s="37" t="str">
        <f t="shared" si="21"/>
        <v/>
      </c>
      <c r="C144" s="17" t="str">
        <f t="shared" si="22"/>
        <v/>
      </c>
      <c r="D144" s="17" t="str">
        <f t="shared" si="26"/>
        <v/>
      </c>
      <c r="E144" s="44" t="str">
        <f>IFERROR(IF($A144="","",CUMPRINC($C$5/12,$D$3,Hypotéka!$E$8,D144,D144,0)),"")</f>
        <v/>
      </c>
      <c r="F144" s="44" t="str">
        <f>IFERROR(IF($A144="","",CUMIPMT($C$5/12,$D$3,Hypotéka!$E$8,$D144,$D144,0)),"")</f>
        <v/>
      </c>
      <c r="G144" s="44" t="str">
        <f t="shared" si="23"/>
        <v/>
      </c>
      <c r="H144" s="44" t="str">
        <f>IFERROR(IF($A144="","",-1*(Hypotéka!$E$15/12+Hypotéka!$E$16)),"")</f>
        <v/>
      </c>
      <c r="I144" s="44" t="str">
        <f>IFERROR(IF($A144="","",-1*Hypotéka!$E$18),"")</f>
        <v/>
      </c>
      <c r="J144" s="44" t="str">
        <f t="shared" si="24"/>
        <v/>
      </c>
      <c r="L144" s="44" t="str">
        <f t="shared" si="27"/>
        <v/>
      </c>
      <c r="M144" s="44" t="str">
        <f t="shared" si="28"/>
        <v/>
      </c>
      <c r="N144" s="44" t="str">
        <f t="shared" si="29"/>
        <v/>
      </c>
    </row>
    <row r="145" spans="1:14" x14ac:dyDescent="0.25">
      <c r="A145" s="17" t="str">
        <f t="shared" si="25"/>
        <v/>
      </c>
      <c r="B145" s="37" t="str">
        <f t="shared" si="21"/>
        <v/>
      </c>
      <c r="C145" s="17" t="str">
        <f t="shared" si="22"/>
        <v/>
      </c>
      <c r="D145" s="17" t="str">
        <f t="shared" si="26"/>
        <v/>
      </c>
      <c r="E145" s="44" t="str">
        <f>IFERROR(IF($A145="","",CUMPRINC($C$5/12,$D$3,Hypotéka!$E$8,D145,D145,0)),"")</f>
        <v/>
      </c>
      <c r="F145" s="44" t="str">
        <f>IFERROR(IF($A145="","",CUMIPMT($C$5/12,$D$3,Hypotéka!$E$8,$D145,$D145,0)),"")</f>
        <v/>
      </c>
      <c r="G145" s="44" t="str">
        <f t="shared" si="23"/>
        <v/>
      </c>
      <c r="H145" s="44" t="str">
        <f>IFERROR(IF($A145="","",-1*(Hypotéka!$E$15/12+Hypotéka!$E$16)),"")</f>
        <v/>
      </c>
      <c r="I145" s="44" t="str">
        <f>IFERROR(IF($A145="","",-1*Hypotéka!$E$18),"")</f>
        <v/>
      </c>
      <c r="J145" s="44" t="str">
        <f t="shared" si="24"/>
        <v/>
      </c>
      <c r="L145" s="44" t="str">
        <f t="shared" si="27"/>
        <v/>
      </c>
      <c r="M145" s="44" t="str">
        <f t="shared" si="28"/>
        <v/>
      </c>
      <c r="N145" s="44" t="str">
        <f t="shared" si="29"/>
        <v/>
      </c>
    </row>
    <row r="146" spans="1:14" x14ac:dyDescent="0.25">
      <c r="A146" s="17" t="str">
        <f t="shared" si="25"/>
        <v/>
      </c>
      <c r="B146" s="37" t="str">
        <f t="shared" si="21"/>
        <v/>
      </c>
      <c r="C146" s="17" t="str">
        <f t="shared" si="22"/>
        <v/>
      </c>
      <c r="D146" s="17" t="str">
        <f t="shared" si="26"/>
        <v/>
      </c>
      <c r="E146" s="44" t="str">
        <f>IFERROR(IF($A146="","",CUMPRINC($C$5/12,$D$3,Hypotéka!$E$8,D146,D146,0)),"")</f>
        <v/>
      </c>
      <c r="F146" s="44" t="str">
        <f>IFERROR(IF($A146="","",CUMIPMT($C$5/12,$D$3,Hypotéka!$E$8,$D146,$D146,0)),"")</f>
        <v/>
      </c>
      <c r="G146" s="44" t="str">
        <f t="shared" si="23"/>
        <v/>
      </c>
      <c r="H146" s="44" t="str">
        <f>IFERROR(IF($A146="","",-1*(Hypotéka!$E$15/12+Hypotéka!$E$16)),"")</f>
        <v/>
      </c>
      <c r="I146" s="44" t="str">
        <f>IFERROR(IF($A146="","",-1*Hypotéka!$E$18),"")</f>
        <v/>
      </c>
      <c r="J146" s="44" t="str">
        <f t="shared" si="24"/>
        <v/>
      </c>
      <c r="L146" s="44" t="str">
        <f t="shared" si="27"/>
        <v/>
      </c>
      <c r="M146" s="44" t="str">
        <f t="shared" si="28"/>
        <v/>
      </c>
      <c r="N146" s="44" t="str">
        <f t="shared" si="29"/>
        <v/>
      </c>
    </row>
    <row r="147" spans="1:14" x14ac:dyDescent="0.25">
      <c r="A147" s="17" t="str">
        <f t="shared" si="25"/>
        <v/>
      </c>
      <c r="B147" s="37" t="str">
        <f t="shared" si="21"/>
        <v/>
      </c>
      <c r="C147" s="17" t="str">
        <f t="shared" si="22"/>
        <v/>
      </c>
      <c r="D147" s="17" t="str">
        <f t="shared" si="26"/>
        <v/>
      </c>
      <c r="E147" s="44" t="str">
        <f>IFERROR(IF($A147="","",CUMPRINC($C$5/12,$D$3,Hypotéka!$E$8,D147,D147,0)),"")</f>
        <v/>
      </c>
      <c r="F147" s="44" t="str">
        <f>IFERROR(IF($A147="","",CUMIPMT($C$5/12,$D$3,Hypotéka!$E$8,$D147,$D147,0)),"")</f>
        <v/>
      </c>
      <c r="G147" s="44" t="str">
        <f t="shared" si="23"/>
        <v/>
      </c>
      <c r="H147" s="44" t="str">
        <f>IFERROR(IF($A147="","",-1*(Hypotéka!$E$15/12+Hypotéka!$E$16)),"")</f>
        <v/>
      </c>
      <c r="I147" s="44" t="str">
        <f>IFERROR(IF($A147="","",-1*Hypotéka!$E$18),"")</f>
        <v/>
      </c>
      <c r="J147" s="44" t="str">
        <f t="shared" si="24"/>
        <v/>
      </c>
      <c r="L147" s="44" t="str">
        <f t="shared" si="27"/>
        <v/>
      </c>
      <c r="M147" s="44" t="str">
        <f t="shared" si="28"/>
        <v/>
      </c>
      <c r="N147" s="44" t="str">
        <f t="shared" si="29"/>
        <v/>
      </c>
    </row>
    <row r="148" spans="1:14" x14ac:dyDescent="0.25">
      <c r="A148" s="17" t="str">
        <f t="shared" si="25"/>
        <v/>
      </c>
      <c r="B148" s="37" t="str">
        <f t="shared" si="21"/>
        <v/>
      </c>
      <c r="C148" s="17" t="str">
        <f t="shared" si="22"/>
        <v/>
      </c>
      <c r="D148" s="17" t="str">
        <f t="shared" si="26"/>
        <v/>
      </c>
      <c r="E148" s="44" t="str">
        <f>IFERROR(IF($A148="","",CUMPRINC($C$5/12,$D$3,Hypotéka!$E$8,D148,D148,0)),"")</f>
        <v/>
      </c>
      <c r="F148" s="44" t="str">
        <f>IFERROR(IF($A148="","",CUMIPMT($C$5/12,$D$3,Hypotéka!$E$8,$D148,$D148,0)),"")</f>
        <v/>
      </c>
      <c r="G148" s="44" t="str">
        <f t="shared" si="23"/>
        <v/>
      </c>
      <c r="H148" s="44" t="str">
        <f>IFERROR(IF($A148="","",-1*(Hypotéka!$E$15/12+Hypotéka!$E$16)),"")</f>
        <v/>
      </c>
      <c r="I148" s="44" t="str">
        <f>IFERROR(IF($A148="","",-1*Hypotéka!$E$18),"")</f>
        <v/>
      </c>
      <c r="J148" s="44" t="str">
        <f t="shared" si="24"/>
        <v/>
      </c>
      <c r="L148" s="44" t="str">
        <f t="shared" si="27"/>
        <v/>
      </c>
      <c r="M148" s="44" t="str">
        <f t="shared" si="28"/>
        <v/>
      </c>
      <c r="N148" s="44" t="str">
        <f t="shared" si="29"/>
        <v/>
      </c>
    </row>
    <row r="149" spans="1:14" x14ac:dyDescent="0.25">
      <c r="A149" s="17" t="str">
        <f t="shared" si="25"/>
        <v/>
      </c>
      <c r="B149" s="37" t="str">
        <f t="shared" si="21"/>
        <v/>
      </c>
      <c r="C149" s="17" t="str">
        <f t="shared" si="22"/>
        <v/>
      </c>
      <c r="D149" s="17" t="str">
        <f t="shared" si="26"/>
        <v/>
      </c>
      <c r="E149" s="44" t="str">
        <f>IFERROR(IF($A149="","",CUMPRINC($C$5/12,$D$3,Hypotéka!$E$8,D149,D149,0)),"")</f>
        <v/>
      </c>
      <c r="F149" s="44" t="str">
        <f>IFERROR(IF($A149="","",CUMIPMT($C$5/12,$D$3,Hypotéka!$E$8,$D149,$D149,0)),"")</f>
        <v/>
      </c>
      <c r="G149" s="44" t="str">
        <f t="shared" si="23"/>
        <v/>
      </c>
      <c r="H149" s="44" t="str">
        <f>IFERROR(IF($A149="","",-1*(Hypotéka!$E$15/12+Hypotéka!$E$16)),"")</f>
        <v/>
      </c>
      <c r="I149" s="44" t="str">
        <f>IFERROR(IF($A149="","",-1*Hypotéka!$E$18),"")</f>
        <v/>
      </c>
      <c r="J149" s="44" t="str">
        <f t="shared" si="24"/>
        <v/>
      </c>
      <c r="L149" s="44" t="str">
        <f t="shared" si="27"/>
        <v/>
      </c>
      <c r="M149" s="44" t="str">
        <f t="shared" si="28"/>
        <v/>
      </c>
      <c r="N149" s="44" t="str">
        <f t="shared" si="29"/>
        <v/>
      </c>
    </row>
    <row r="150" spans="1:14" x14ac:dyDescent="0.25">
      <c r="A150" s="17" t="str">
        <f t="shared" si="25"/>
        <v/>
      </c>
      <c r="B150" s="37" t="str">
        <f t="shared" si="21"/>
        <v/>
      </c>
      <c r="C150" s="17" t="str">
        <f t="shared" si="22"/>
        <v/>
      </c>
      <c r="D150" s="17" t="str">
        <f t="shared" si="26"/>
        <v/>
      </c>
      <c r="E150" s="44" t="str">
        <f>IFERROR(IF($A150="","",CUMPRINC($C$5/12,$D$3,Hypotéka!$E$8,D150,D150,0)),"")</f>
        <v/>
      </c>
      <c r="F150" s="44" t="str">
        <f>IFERROR(IF($A150="","",CUMIPMT($C$5/12,$D$3,Hypotéka!$E$8,$D150,$D150,0)),"")</f>
        <v/>
      </c>
      <c r="G150" s="44" t="str">
        <f t="shared" si="23"/>
        <v/>
      </c>
      <c r="H150" s="44" t="str">
        <f>IFERROR(IF($A150="","",-1*(Hypotéka!$E$15/12+Hypotéka!$E$16)),"")</f>
        <v/>
      </c>
      <c r="I150" s="44" t="str">
        <f>IFERROR(IF($A150="","",-1*Hypotéka!$E$18),"")</f>
        <v/>
      </c>
      <c r="J150" s="44" t="str">
        <f t="shared" si="24"/>
        <v/>
      </c>
      <c r="L150" s="44" t="str">
        <f t="shared" si="27"/>
        <v/>
      </c>
      <c r="M150" s="44" t="str">
        <f t="shared" si="28"/>
        <v/>
      </c>
      <c r="N150" s="44" t="str">
        <f t="shared" si="29"/>
        <v/>
      </c>
    </row>
    <row r="151" spans="1:14" x14ac:dyDescent="0.25">
      <c r="A151" s="17" t="str">
        <f t="shared" si="25"/>
        <v/>
      </c>
      <c r="B151" s="37" t="str">
        <f t="shared" si="21"/>
        <v/>
      </c>
      <c r="C151" s="17" t="str">
        <f t="shared" si="22"/>
        <v/>
      </c>
      <c r="D151" s="17" t="str">
        <f t="shared" si="26"/>
        <v/>
      </c>
      <c r="E151" s="44" t="str">
        <f>IFERROR(IF($A151="","",CUMPRINC($C$5/12,$D$3,Hypotéka!$E$8,D151,D151,0)),"")</f>
        <v/>
      </c>
      <c r="F151" s="44" t="str">
        <f>IFERROR(IF($A151="","",CUMIPMT($C$5/12,$D$3,Hypotéka!$E$8,$D151,$D151,0)),"")</f>
        <v/>
      </c>
      <c r="G151" s="44" t="str">
        <f t="shared" si="23"/>
        <v/>
      </c>
      <c r="H151" s="44" t="str">
        <f>IFERROR(IF($A151="","",-1*(Hypotéka!$E$15/12+Hypotéka!$E$16)),"")</f>
        <v/>
      </c>
      <c r="I151" s="44" t="str">
        <f>IFERROR(IF($A151="","",-1*Hypotéka!$E$18),"")</f>
        <v/>
      </c>
      <c r="J151" s="44" t="str">
        <f t="shared" si="24"/>
        <v/>
      </c>
      <c r="L151" s="44" t="str">
        <f t="shared" si="27"/>
        <v/>
      </c>
      <c r="M151" s="44" t="str">
        <f t="shared" si="28"/>
        <v/>
      </c>
      <c r="N151" s="44" t="str">
        <f t="shared" si="29"/>
        <v/>
      </c>
    </row>
    <row r="152" spans="1:14" x14ac:dyDescent="0.25">
      <c r="A152" s="17" t="str">
        <f t="shared" si="25"/>
        <v/>
      </c>
      <c r="B152" s="37" t="str">
        <f t="shared" si="21"/>
        <v/>
      </c>
      <c r="C152" s="17" t="str">
        <f t="shared" si="22"/>
        <v/>
      </c>
      <c r="D152" s="17" t="str">
        <f t="shared" si="26"/>
        <v/>
      </c>
      <c r="E152" s="44" t="str">
        <f>IFERROR(IF($A152="","",CUMPRINC($C$5/12,$D$3,Hypotéka!$E$8,D152,D152,0)),"")</f>
        <v/>
      </c>
      <c r="F152" s="44" t="str">
        <f>IFERROR(IF($A152="","",CUMIPMT($C$5/12,$D$3,Hypotéka!$E$8,$D152,$D152,0)),"")</f>
        <v/>
      </c>
      <c r="G152" s="44" t="str">
        <f t="shared" si="23"/>
        <v/>
      </c>
      <c r="H152" s="44" t="str">
        <f>IFERROR(IF($A152="","",-1*(Hypotéka!$E$15/12+Hypotéka!$E$16)),"")</f>
        <v/>
      </c>
      <c r="I152" s="44" t="str">
        <f>IFERROR(IF($A152="","",-1*Hypotéka!$E$18),"")</f>
        <v/>
      </c>
      <c r="J152" s="44" t="str">
        <f t="shared" si="24"/>
        <v/>
      </c>
      <c r="L152" s="44" t="str">
        <f t="shared" si="27"/>
        <v/>
      </c>
      <c r="M152" s="44" t="str">
        <f t="shared" si="28"/>
        <v/>
      </c>
      <c r="N152" s="44" t="str">
        <f t="shared" si="29"/>
        <v/>
      </c>
    </row>
    <row r="153" spans="1:14" x14ac:dyDescent="0.25">
      <c r="A153" s="17" t="str">
        <f t="shared" si="25"/>
        <v/>
      </c>
      <c r="B153" s="37" t="str">
        <f t="shared" si="21"/>
        <v/>
      </c>
      <c r="C153" s="17" t="str">
        <f t="shared" si="22"/>
        <v/>
      </c>
      <c r="D153" s="17" t="str">
        <f t="shared" si="26"/>
        <v/>
      </c>
      <c r="E153" s="44" t="str">
        <f>IFERROR(IF($A153="","",CUMPRINC($C$5/12,$D$3,Hypotéka!$E$8,D153,D153,0)),"")</f>
        <v/>
      </c>
      <c r="F153" s="44" t="str">
        <f>IFERROR(IF($A153="","",CUMIPMT($C$5/12,$D$3,Hypotéka!$E$8,$D153,$D153,0)),"")</f>
        <v/>
      </c>
      <c r="G153" s="44" t="str">
        <f t="shared" si="23"/>
        <v/>
      </c>
      <c r="H153" s="44" t="str">
        <f>IFERROR(IF($A153="","",-1*(Hypotéka!$E$15/12+Hypotéka!$E$16)),"")</f>
        <v/>
      </c>
      <c r="I153" s="44" t="str">
        <f>IFERROR(IF($A153="","",-1*Hypotéka!$E$18),"")</f>
        <v/>
      </c>
      <c r="J153" s="44" t="str">
        <f t="shared" si="24"/>
        <v/>
      </c>
      <c r="L153" s="44" t="str">
        <f t="shared" si="27"/>
        <v/>
      </c>
      <c r="M153" s="44" t="str">
        <f t="shared" si="28"/>
        <v/>
      </c>
      <c r="N153" s="44" t="str">
        <f t="shared" si="29"/>
        <v/>
      </c>
    </row>
    <row r="154" spans="1:14" x14ac:dyDescent="0.25">
      <c r="A154" s="17" t="str">
        <f t="shared" si="25"/>
        <v/>
      </c>
      <c r="B154" s="37" t="str">
        <f t="shared" si="21"/>
        <v/>
      </c>
      <c r="C154" s="17" t="str">
        <f t="shared" si="22"/>
        <v/>
      </c>
      <c r="D154" s="17" t="str">
        <f t="shared" si="26"/>
        <v/>
      </c>
      <c r="E154" s="44" t="str">
        <f>IFERROR(IF($A154="","",CUMPRINC($C$5/12,$D$3,Hypotéka!$E$8,D154,D154,0)),"")</f>
        <v/>
      </c>
      <c r="F154" s="44" t="str">
        <f>IFERROR(IF($A154="","",CUMIPMT($C$5/12,$D$3,Hypotéka!$E$8,$D154,$D154,0)),"")</f>
        <v/>
      </c>
      <c r="G154" s="44" t="str">
        <f t="shared" si="23"/>
        <v/>
      </c>
      <c r="H154" s="44" t="str">
        <f>IFERROR(IF($A154="","",-1*(Hypotéka!$E$15/12+Hypotéka!$E$16)),"")</f>
        <v/>
      </c>
      <c r="I154" s="44" t="str">
        <f>IFERROR(IF($A154="","",-1*Hypotéka!$E$18),"")</f>
        <v/>
      </c>
      <c r="J154" s="44" t="str">
        <f t="shared" si="24"/>
        <v/>
      </c>
      <c r="L154" s="44" t="str">
        <f t="shared" si="27"/>
        <v/>
      </c>
      <c r="M154" s="44" t="str">
        <f t="shared" si="28"/>
        <v/>
      </c>
      <c r="N154" s="44" t="str">
        <f t="shared" si="29"/>
        <v/>
      </c>
    </row>
    <row r="155" spans="1:14" x14ac:dyDescent="0.25">
      <c r="A155" s="17" t="str">
        <f t="shared" si="25"/>
        <v/>
      </c>
      <c r="B155" s="37" t="str">
        <f t="shared" si="21"/>
        <v/>
      </c>
      <c r="C155" s="17" t="str">
        <f t="shared" si="22"/>
        <v/>
      </c>
      <c r="D155" s="17" t="str">
        <f t="shared" si="26"/>
        <v/>
      </c>
      <c r="E155" s="44" t="str">
        <f>IFERROR(IF($A155="","",CUMPRINC($C$5/12,$D$3,Hypotéka!$E$8,D155,D155,0)),"")</f>
        <v/>
      </c>
      <c r="F155" s="44" t="str">
        <f>IFERROR(IF($A155="","",CUMIPMT($C$5/12,$D$3,Hypotéka!$E$8,$D155,$D155,0)),"")</f>
        <v/>
      </c>
      <c r="G155" s="44" t="str">
        <f t="shared" si="23"/>
        <v/>
      </c>
      <c r="H155" s="44" t="str">
        <f>IFERROR(IF($A155="","",-1*(Hypotéka!$E$15/12+Hypotéka!$E$16)),"")</f>
        <v/>
      </c>
      <c r="I155" s="44" t="str">
        <f>IFERROR(IF($A155="","",-1*Hypotéka!$E$18),"")</f>
        <v/>
      </c>
      <c r="J155" s="44" t="str">
        <f t="shared" si="24"/>
        <v/>
      </c>
      <c r="L155" s="44" t="str">
        <f t="shared" si="27"/>
        <v/>
      </c>
      <c r="M155" s="44" t="str">
        <f t="shared" si="28"/>
        <v/>
      </c>
      <c r="N155" s="44" t="str">
        <f t="shared" si="29"/>
        <v/>
      </c>
    </row>
    <row r="156" spans="1:14" x14ac:dyDescent="0.25">
      <c r="A156" s="17" t="str">
        <f t="shared" si="25"/>
        <v/>
      </c>
      <c r="B156" s="37" t="str">
        <f t="shared" si="21"/>
        <v/>
      </c>
      <c r="C156" s="17" t="str">
        <f t="shared" si="22"/>
        <v/>
      </c>
      <c r="D156" s="17" t="str">
        <f t="shared" si="26"/>
        <v/>
      </c>
      <c r="E156" s="44" t="str">
        <f>IFERROR(IF($A156="","",CUMPRINC($C$5/12,$D$3,Hypotéka!$E$8,D156,D156,0)),"")</f>
        <v/>
      </c>
      <c r="F156" s="44" t="str">
        <f>IFERROR(IF($A156="","",CUMIPMT($C$5/12,$D$3,Hypotéka!$E$8,$D156,$D156,0)),"")</f>
        <v/>
      </c>
      <c r="G156" s="44" t="str">
        <f t="shared" si="23"/>
        <v/>
      </c>
      <c r="H156" s="44" t="str">
        <f>IFERROR(IF($A156="","",-1*(Hypotéka!$E$15/12+Hypotéka!$E$16)),"")</f>
        <v/>
      </c>
      <c r="I156" s="44" t="str">
        <f>IFERROR(IF($A156="","",-1*Hypotéka!$E$18),"")</f>
        <v/>
      </c>
      <c r="J156" s="44" t="str">
        <f t="shared" si="24"/>
        <v/>
      </c>
      <c r="L156" s="44" t="str">
        <f t="shared" si="27"/>
        <v/>
      </c>
      <c r="M156" s="44" t="str">
        <f t="shared" si="28"/>
        <v/>
      </c>
      <c r="N156" s="44" t="str">
        <f t="shared" si="29"/>
        <v/>
      </c>
    </row>
    <row r="157" spans="1:14" x14ac:dyDescent="0.25">
      <c r="A157" s="17" t="str">
        <f t="shared" si="25"/>
        <v/>
      </c>
      <c r="B157" s="37" t="str">
        <f t="shared" si="21"/>
        <v/>
      </c>
      <c r="C157" s="17" t="str">
        <f t="shared" si="22"/>
        <v/>
      </c>
      <c r="D157" s="17" t="str">
        <f t="shared" si="26"/>
        <v/>
      </c>
      <c r="E157" s="44" t="str">
        <f>IFERROR(IF($A157="","",CUMPRINC($C$5/12,$D$3,Hypotéka!$E$8,D157,D157,0)),"")</f>
        <v/>
      </c>
      <c r="F157" s="44" t="str">
        <f>IFERROR(IF($A157="","",CUMIPMT($C$5/12,$D$3,Hypotéka!$E$8,$D157,$D157,0)),"")</f>
        <v/>
      </c>
      <c r="G157" s="44" t="str">
        <f t="shared" si="23"/>
        <v/>
      </c>
      <c r="H157" s="44" t="str">
        <f>IFERROR(IF($A157="","",-1*(Hypotéka!$E$15/12+Hypotéka!$E$16)),"")</f>
        <v/>
      </c>
      <c r="I157" s="44" t="str">
        <f>IFERROR(IF($A157="","",-1*Hypotéka!$E$18),"")</f>
        <v/>
      </c>
      <c r="J157" s="44" t="str">
        <f t="shared" si="24"/>
        <v/>
      </c>
      <c r="L157" s="44" t="str">
        <f t="shared" si="27"/>
        <v/>
      </c>
      <c r="M157" s="44" t="str">
        <f t="shared" si="28"/>
        <v/>
      </c>
      <c r="N157" s="44" t="str">
        <f t="shared" si="29"/>
        <v/>
      </c>
    </row>
    <row r="158" spans="1:14" x14ac:dyDescent="0.25">
      <c r="A158" s="17" t="str">
        <f t="shared" si="25"/>
        <v/>
      </c>
      <c r="B158" s="37" t="str">
        <f t="shared" si="21"/>
        <v/>
      </c>
      <c r="C158" s="17" t="str">
        <f t="shared" si="22"/>
        <v/>
      </c>
      <c r="D158" s="17" t="str">
        <f t="shared" si="26"/>
        <v/>
      </c>
      <c r="E158" s="44" t="str">
        <f>IFERROR(IF($A158="","",CUMPRINC($C$5/12,$D$3,Hypotéka!$E$8,D158,D158,0)),"")</f>
        <v/>
      </c>
      <c r="F158" s="44" t="str">
        <f>IFERROR(IF($A158="","",CUMIPMT($C$5/12,$D$3,Hypotéka!$E$8,$D158,$D158,0)),"")</f>
        <v/>
      </c>
      <c r="G158" s="44" t="str">
        <f t="shared" si="23"/>
        <v/>
      </c>
      <c r="H158" s="44" t="str">
        <f>IFERROR(IF($A158="","",-1*(Hypotéka!$E$15/12+Hypotéka!$E$16)),"")</f>
        <v/>
      </c>
      <c r="I158" s="44" t="str">
        <f>IFERROR(IF($A158="","",-1*Hypotéka!$E$18),"")</f>
        <v/>
      </c>
      <c r="J158" s="44" t="str">
        <f t="shared" si="24"/>
        <v/>
      </c>
      <c r="L158" s="44" t="str">
        <f t="shared" si="27"/>
        <v/>
      </c>
      <c r="M158" s="44" t="str">
        <f t="shared" si="28"/>
        <v/>
      </c>
      <c r="N158" s="44" t="str">
        <f t="shared" si="29"/>
        <v/>
      </c>
    </row>
    <row r="159" spans="1:14" x14ac:dyDescent="0.25">
      <c r="A159" s="17" t="str">
        <f t="shared" si="25"/>
        <v/>
      </c>
      <c r="B159" s="37" t="str">
        <f t="shared" si="21"/>
        <v/>
      </c>
      <c r="C159" s="17" t="str">
        <f t="shared" si="22"/>
        <v/>
      </c>
      <c r="D159" s="17" t="str">
        <f t="shared" si="26"/>
        <v/>
      </c>
      <c r="E159" s="44" t="str">
        <f>IFERROR(IF($A159="","",CUMPRINC($C$5/12,$D$3,Hypotéka!$E$8,D159,D159,0)),"")</f>
        <v/>
      </c>
      <c r="F159" s="44" t="str">
        <f>IFERROR(IF($A159="","",CUMIPMT($C$5/12,$D$3,Hypotéka!$E$8,$D159,$D159,0)),"")</f>
        <v/>
      </c>
      <c r="G159" s="44" t="str">
        <f t="shared" si="23"/>
        <v/>
      </c>
      <c r="H159" s="44" t="str">
        <f>IFERROR(IF($A159="","",-1*(Hypotéka!$E$15/12+Hypotéka!$E$16)),"")</f>
        <v/>
      </c>
      <c r="I159" s="44" t="str">
        <f>IFERROR(IF($A159="","",-1*Hypotéka!$E$18),"")</f>
        <v/>
      </c>
      <c r="J159" s="44" t="str">
        <f t="shared" si="24"/>
        <v/>
      </c>
      <c r="L159" s="44" t="str">
        <f t="shared" si="27"/>
        <v/>
      </c>
      <c r="M159" s="44" t="str">
        <f t="shared" si="28"/>
        <v/>
      </c>
      <c r="N159" s="44" t="str">
        <f t="shared" si="29"/>
        <v/>
      </c>
    </row>
    <row r="160" spans="1:14" x14ac:dyDescent="0.25">
      <c r="A160" s="17" t="str">
        <f t="shared" si="25"/>
        <v/>
      </c>
      <c r="B160" s="37" t="str">
        <f t="shared" si="21"/>
        <v/>
      </c>
      <c r="C160" s="17" t="str">
        <f t="shared" si="22"/>
        <v/>
      </c>
      <c r="D160" s="17" t="str">
        <f t="shared" si="26"/>
        <v/>
      </c>
      <c r="E160" s="44" t="str">
        <f>IFERROR(IF($A160="","",CUMPRINC($C$5/12,$D$3,Hypotéka!$E$8,D160,D160,0)),"")</f>
        <v/>
      </c>
      <c r="F160" s="44" t="str">
        <f>IFERROR(IF($A160="","",CUMIPMT($C$5/12,$D$3,Hypotéka!$E$8,$D160,$D160,0)),"")</f>
        <v/>
      </c>
      <c r="G160" s="44" t="str">
        <f t="shared" si="23"/>
        <v/>
      </c>
      <c r="H160" s="44" t="str">
        <f>IFERROR(IF($A160="","",-1*(Hypotéka!$E$15/12+Hypotéka!$E$16)),"")</f>
        <v/>
      </c>
      <c r="I160" s="44" t="str">
        <f>IFERROR(IF($A160="","",-1*Hypotéka!$E$18),"")</f>
        <v/>
      </c>
      <c r="J160" s="44" t="str">
        <f t="shared" si="24"/>
        <v/>
      </c>
      <c r="L160" s="44" t="str">
        <f t="shared" si="27"/>
        <v/>
      </c>
      <c r="M160" s="44" t="str">
        <f t="shared" si="28"/>
        <v/>
      </c>
      <c r="N160" s="44" t="str">
        <f t="shared" si="29"/>
        <v/>
      </c>
    </row>
    <row r="161" spans="1:14" x14ac:dyDescent="0.25">
      <c r="A161" s="17" t="str">
        <f t="shared" si="25"/>
        <v/>
      </c>
      <c r="B161" s="37" t="str">
        <f t="shared" si="21"/>
        <v/>
      </c>
      <c r="C161" s="17" t="str">
        <f t="shared" si="22"/>
        <v/>
      </c>
      <c r="D161" s="17" t="str">
        <f t="shared" si="26"/>
        <v/>
      </c>
      <c r="E161" s="44" t="str">
        <f>IFERROR(IF($A161="","",CUMPRINC($C$5/12,$D$3,Hypotéka!$E$8,D161,D161,0)),"")</f>
        <v/>
      </c>
      <c r="F161" s="44" t="str">
        <f>IFERROR(IF($A161="","",CUMIPMT($C$5/12,$D$3,Hypotéka!$E$8,$D161,$D161,0)),"")</f>
        <v/>
      </c>
      <c r="G161" s="44" t="str">
        <f t="shared" si="23"/>
        <v/>
      </c>
      <c r="H161" s="44" t="str">
        <f>IFERROR(IF($A161="","",-1*(Hypotéka!$E$15/12+Hypotéka!$E$16)),"")</f>
        <v/>
      </c>
      <c r="I161" s="44" t="str">
        <f>IFERROR(IF($A161="","",-1*Hypotéka!$E$18),"")</f>
        <v/>
      </c>
      <c r="J161" s="44" t="str">
        <f t="shared" si="24"/>
        <v/>
      </c>
      <c r="L161" s="44" t="str">
        <f t="shared" si="27"/>
        <v/>
      </c>
      <c r="M161" s="44" t="str">
        <f t="shared" si="28"/>
        <v/>
      </c>
      <c r="N161" s="44" t="str">
        <f t="shared" si="29"/>
        <v/>
      </c>
    </row>
    <row r="162" spans="1:14" x14ac:dyDescent="0.25">
      <c r="A162" s="17" t="str">
        <f t="shared" si="25"/>
        <v/>
      </c>
      <c r="B162" s="37" t="str">
        <f t="shared" si="21"/>
        <v/>
      </c>
      <c r="C162" s="17" t="str">
        <f t="shared" si="22"/>
        <v/>
      </c>
      <c r="D162" s="17" t="str">
        <f t="shared" si="26"/>
        <v/>
      </c>
      <c r="E162" s="44" t="str">
        <f>IFERROR(IF($A162="","",CUMPRINC($C$5/12,$D$3,Hypotéka!$E$8,D162,D162,0)),"")</f>
        <v/>
      </c>
      <c r="F162" s="44" t="str">
        <f>IFERROR(IF($A162="","",CUMIPMT($C$5/12,$D$3,Hypotéka!$E$8,$D162,$D162,0)),"")</f>
        <v/>
      </c>
      <c r="G162" s="44" t="str">
        <f t="shared" si="23"/>
        <v/>
      </c>
      <c r="H162" s="44" t="str">
        <f>IFERROR(IF($A162="","",-1*(Hypotéka!$E$15/12+Hypotéka!$E$16)),"")</f>
        <v/>
      </c>
      <c r="I162" s="44" t="str">
        <f>IFERROR(IF($A162="","",-1*Hypotéka!$E$18),"")</f>
        <v/>
      </c>
      <c r="J162" s="44" t="str">
        <f t="shared" si="24"/>
        <v/>
      </c>
      <c r="L162" s="44" t="str">
        <f t="shared" si="27"/>
        <v/>
      </c>
      <c r="M162" s="44" t="str">
        <f t="shared" si="28"/>
        <v/>
      </c>
      <c r="N162" s="44" t="str">
        <f t="shared" si="29"/>
        <v/>
      </c>
    </row>
    <row r="163" spans="1:14" x14ac:dyDescent="0.25">
      <c r="A163" s="17" t="str">
        <f t="shared" si="25"/>
        <v/>
      </c>
      <c r="B163" s="37" t="str">
        <f t="shared" si="21"/>
        <v/>
      </c>
      <c r="C163" s="17" t="str">
        <f t="shared" si="22"/>
        <v/>
      </c>
      <c r="D163" s="17" t="str">
        <f t="shared" si="26"/>
        <v/>
      </c>
      <c r="E163" s="44" t="str">
        <f>IFERROR(IF($A163="","",CUMPRINC($C$5/12,$D$3,Hypotéka!$E$8,D163,D163,0)),"")</f>
        <v/>
      </c>
      <c r="F163" s="44" t="str">
        <f>IFERROR(IF($A163="","",CUMIPMT($C$5/12,$D$3,Hypotéka!$E$8,$D163,$D163,0)),"")</f>
        <v/>
      </c>
      <c r="G163" s="44" t="str">
        <f t="shared" si="23"/>
        <v/>
      </c>
      <c r="H163" s="44" t="str">
        <f>IFERROR(IF($A163="","",-1*(Hypotéka!$E$15/12+Hypotéka!$E$16)),"")</f>
        <v/>
      </c>
      <c r="I163" s="44" t="str">
        <f>IFERROR(IF($A163="","",-1*Hypotéka!$E$18),"")</f>
        <v/>
      </c>
      <c r="J163" s="44" t="str">
        <f t="shared" si="24"/>
        <v/>
      </c>
      <c r="L163" s="44" t="str">
        <f t="shared" si="27"/>
        <v/>
      </c>
      <c r="M163" s="44" t="str">
        <f t="shared" si="28"/>
        <v/>
      </c>
      <c r="N163" s="44" t="str">
        <f t="shared" si="29"/>
        <v/>
      </c>
    </row>
    <row r="164" spans="1:14" x14ac:dyDescent="0.25">
      <c r="A164" s="17" t="str">
        <f t="shared" si="25"/>
        <v/>
      </c>
      <c r="B164" s="37" t="str">
        <f t="shared" si="21"/>
        <v/>
      </c>
      <c r="C164" s="17" t="str">
        <f t="shared" si="22"/>
        <v/>
      </c>
      <c r="D164" s="17" t="str">
        <f t="shared" si="26"/>
        <v/>
      </c>
      <c r="E164" s="44" t="str">
        <f>IFERROR(IF($A164="","",CUMPRINC($C$5/12,$D$3,Hypotéka!$E$8,D164,D164,0)),"")</f>
        <v/>
      </c>
      <c r="F164" s="44" t="str">
        <f>IFERROR(IF($A164="","",CUMIPMT($C$5/12,$D$3,Hypotéka!$E$8,$D164,$D164,0)),"")</f>
        <v/>
      </c>
      <c r="G164" s="44" t="str">
        <f t="shared" si="23"/>
        <v/>
      </c>
      <c r="H164" s="44" t="str">
        <f>IFERROR(IF($A164="","",-1*(Hypotéka!$E$15/12+Hypotéka!$E$16)),"")</f>
        <v/>
      </c>
      <c r="I164" s="44" t="str">
        <f>IFERROR(IF($A164="","",-1*Hypotéka!$E$18),"")</f>
        <v/>
      </c>
      <c r="J164" s="44" t="str">
        <f t="shared" si="24"/>
        <v/>
      </c>
      <c r="L164" s="44" t="str">
        <f t="shared" si="27"/>
        <v/>
      </c>
      <c r="M164" s="44" t="str">
        <f t="shared" si="28"/>
        <v/>
      </c>
      <c r="N164" s="44" t="str">
        <f t="shared" si="29"/>
        <v/>
      </c>
    </row>
    <row r="165" spans="1:14" x14ac:dyDescent="0.25">
      <c r="A165" s="17" t="str">
        <f t="shared" si="25"/>
        <v/>
      </c>
      <c r="B165" s="37" t="str">
        <f t="shared" si="21"/>
        <v/>
      </c>
      <c r="C165" s="17" t="str">
        <f t="shared" si="22"/>
        <v/>
      </c>
      <c r="D165" s="17" t="str">
        <f t="shared" si="26"/>
        <v/>
      </c>
      <c r="E165" s="44" t="str">
        <f>IFERROR(IF($A165="","",CUMPRINC($C$5/12,$D$3,Hypotéka!$E$8,D165,D165,0)),"")</f>
        <v/>
      </c>
      <c r="F165" s="44" t="str">
        <f>IFERROR(IF($A165="","",CUMIPMT($C$5/12,$D$3,Hypotéka!$E$8,$D165,$D165,0)),"")</f>
        <v/>
      </c>
      <c r="G165" s="44" t="str">
        <f t="shared" si="23"/>
        <v/>
      </c>
      <c r="H165" s="44" t="str">
        <f>IFERROR(IF($A165="","",-1*(Hypotéka!$E$15/12+Hypotéka!$E$16)),"")</f>
        <v/>
      </c>
      <c r="I165" s="44" t="str">
        <f>IFERROR(IF($A165="","",-1*Hypotéka!$E$18),"")</f>
        <v/>
      </c>
      <c r="J165" s="44" t="str">
        <f t="shared" si="24"/>
        <v/>
      </c>
      <c r="L165" s="44" t="str">
        <f t="shared" si="27"/>
        <v/>
      </c>
      <c r="M165" s="44" t="str">
        <f t="shared" si="28"/>
        <v/>
      </c>
      <c r="N165" s="44" t="str">
        <f t="shared" si="29"/>
        <v/>
      </c>
    </row>
    <row r="166" spans="1:14" x14ac:dyDescent="0.25">
      <c r="A166" s="17" t="str">
        <f t="shared" si="25"/>
        <v/>
      </c>
      <c r="B166" s="37" t="str">
        <f t="shared" si="21"/>
        <v/>
      </c>
      <c r="C166" s="17" t="str">
        <f t="shared" si="22"/>
        <v/>
      </c>
      <c r="D166" s="17" t="str">
        <f t="shared" si="26"/>
        <v/>
      </c>
      <c r="E166" s="44" t="str">
        <f>IFERROR(IF($A166="","",CUMPRINC($C$5/12,$D$3,Hypotéka!$E$8,D166,D166,0)),"")</f>
        <v/>
      </c>
      <c r="F166" s="44" t="str">
        <f>IFERROR(IF($A166="","",CUMIPMT($C$5/12,$D$3,Hypotéka!$E$8,$D166,$D166,0)),"")</f>
        <v/>
      </c>
      <c r="G166" s="44" t="str">
        <f t="shared" si="23"/>
        <v/>
      </c>
      <c r="H166" s="44" t="str">
        <f>IFERROR(IF($A166="","",-1*(Hypotéka!$E$15/12+Hypotéka!$E$16)),"")</f>
        <v/>
      </c>
      <c r="I166" s="44" t="str">
        <f>IFERROR(IF($A166="","",-1*Hypotéka!$E$18),"")</f>
        <v/>
      </c>
      <c r="J166" s="44" t="str">
        <f t="shared" si="24"/>
        <v/>
      </c>
      <c r="L166" s="44" t="str">
        <f t="shared" si="27"/>
        <v/>
      </c>
      <c r="M166" s="44" t="str">
        <f t="shared" si="28"/>
        <v/>
      </c>
      <c r="N166" s="44" t="str">
        <f t="shared" si="29"/>
        <v/>
      </c>
    </row>
    <row r="167" spans="1:14" x14ac:dyDescent="0.25">
      <c r="A167" s="17" t="str">
        <f t="shared" si="25"/>
        <v/>
      </c>
      <c r="B167" s="37" t="str">
        <f t="shared" si="21"/>
        <v/>
      </c>
      <c r="C167" s="17" t="str">
        <f t="shared" si="22"/>
        <v/>
      </c>
      <c r="D167" s="17" t="str">
        <f t="shared" si="26"/>
        <v/>
      </c>
      <c r="E167" s="44" t="str">
        <f>IFERROR(IF($A167="","",CUMPRINC($C$5/12,$D$3,Hypotéka!$E$8,D167,D167,0)),"")</f>
        <v/>
      </c>
      <c r="F167" s="44" t="str">
        <f>IFERROR(IF($A167="","",CUMIPMT($C$5/12,$D$3,Hypotéka!$E$8,$D167,$D167,0)),"")</f>
        <v/>
      </c>
      <c r="G167" s="44" t="str">
        <f t="shared" si="23"/>
        <v/>
      </c>
      <c r="H167" s="44" t="str">
        <f>IFERROR(IF($A167="","",-1*(Hypotéka!$E$15/12+Hypotéka!$E$16)),"")</f>
        <v/>
      </c>
      <c r="I167" s="44" t="str">
        <f>IFERROR(IF($A167="","",-1*Hypotéka!$E$18),"")</f>
        <v/>
      </c>
      <c r="J167" s="44" t="str">
        <f t="shared" si="24"/>
        <v/>
      </c>
      <c r="L167" s="44" t="str">
        <f t="shared" si="27"/>
        <v/>
      </c>
      <c r="M167" s="44" t="str">
        <f t="shared" si="28"/>
        <v/>
      </c>
      <c r="N167" s="44" t="str">
        <f t="shared" si="29"/>
        <v/>
      </c>
    </row>
    <row r="168" spans="1:14" x14ac:dyDescent="0.25">
      <c r="A168" s="17" t="str">
        <f t="shared" si="25"/>
        <v/>
      </c>
      <c r="B168" s="37" t="str">
        <f t="shared" si="21"/>
        <v/>
      </c>
      <c r="C168" s="17" t="str">
        <f t="shared" si="22"/>
        <v/>
      </c>
      <c r="D168" s="17" t="str">
        <f t="shared" si="26"/>
        <v/>
      </c>
      <c r="E168" s="44" t="str">
        <f>IFERROR(IF($A168="","",CUMPRINC($C$5/12,$D$3,Hypotéka!$E$8,D168,D168,0)),"")</f>
        <v/>
      </c>
      <c r="F168" s="44" t="str">
        <f>IFERROR(IF($A168="","",CUMIPMT($C$5/12,$D$3,Hypotéka!$E$8,$D168,$D168,0)),"")</f>
        <v/>
      </c>
      <c r="G168" s="44" t="str">
        <f t="shared" si="23"/>
        <v/>
      </c>
      <c r="H168" s="44" t="str">
        <f>IFERROR(IF($A168="","",-1*(Hypotéka!$E$15/12+Hypotéka!$E$16)),"")</f>
        <v/>
      </c>
      <c r="I168" s="44" t="str">
        <f>IFERROR(IF($A168="","",-1*Hypotéka!$E$18),"")</f>
        <v/>
      </c>
      <c r="J168" s="44" t="str">
        <f t="shared" si="24"/>
        <v/>
      </c>
      <c r="L168" s="44" t="str">
        <f t="shared" si="27"/>
        <v/>
      </c>
      <c r="M168" s="44" t="str">
        <f t="shared" si="28"/>
        <v/>
      </c>
      <c r="N168" s="44" t="str">
        <f t="shared" si="29"/>
        <v/>
      </c>
    </row>
    <row r="169" spans="1:14" x14ac:dyDescent="0.25">
      <c r="A169" s="17" t="str">
        <f t="shared" si="25"/>
        <v/>
      </c>
      <c r="B169" s="37" t="str">
        <f t="shared" si="21"/>
        <v/>
      </c>
      <c r="C169" s="17" t="str">
        <f t="shared" si="22"/>
        <v/>
      </c>
      <c r="D169" s="17" t="str">
        <f t="shared" si="26"/>
        <v/>
      </c>
      <c r="E169" s="44" t="str">
        <f>IFERROR(IF($A169="","",CUMPRINC($C$5/12,$D$3,Hypotéka!$E$8,D169,D169,0)),"")</f>
        <v/>
      </c>
      <c r="F169" s="44" t="str">
        <f>IFERROR(IF($A169="","",CUMIPMT($C$5/12,$D$3,Hypotéka!$E$8,$D169,$D169,0)),"")</f>
        <v/>
      </c>
      <c r="G169" s="44" t="str">
        <f t="shared" si="23"/>
        <v/>
      </c>
      <c r="H169" s="44" t="str">
        <f>IFERROR(IF($A169="","",-1*(Hypotéka!$E$15/12+Hypotéka!$E$16)),"")</f>
        <v/>
      </c>
      <c r="I169" s="44" t="str">
        <f>IFERROR(IF($A169="","",-1*Hypotéka!$E$18),"")</f>
        <v/>
      </c>
      <c r="J169" s="44" t="str">
        <f t="shared" si="24"/>
        <v/>
      </c>
      <c r="L169" s="44" t="str">
        <f t="shared" si="27"/>
        <v/>
      </c>
      <c r="M169" s="44" t="str">
        <f t="shared" si="28"/>
        <v/>
      </c>
      <c r="N169" s="44" t="str">
        <f t="shared" si="29"/>
        <v/>
      </c>
    </row>
    <row r="170" spans="1:14" x14ac:dyDescent="0.25">
      <c r="A170" s="17" t="str">
        <f t="shared" si="25"/>
        <v/>
      </c>
      <c r="B170" s="37" t="str">
        <f t="shared" si="21"/>
        <v/>
      </c>
      <c r="C170" s="17" t="str">
        <f t="shared" si="22"/>
        <v/>
      </c>
      <c r="D170" s="17" t="str">
        <f t="shared" si="26"/>
        <v/>
      </c>
      <c r="E170" s="44" t="str">
        <f>IFERROR(IF($A170="","",CUMPRINC($C$5/12,$D$3,Hypotéka!$E$8,D170,D170,0)),"")</f>
        <v/>
      </c>
      <c r="F170" s="44" t="str">
        <f>IFERROR(IF($A170="","",CUMIPMT($C$5/12,$D$3,Hypotéka!$E$8,$D170,$D170,0)),"")</f>
        <v/>
      </c>
      <c r="G170" s="44" t="str">
        <f t="shared" si="23"/>
        <v/>
      </c>
      <c r="H170" s="44" t="str">
        <f>IFERROR(IF($A170="","",-1*(Hypotéka!$E$15/12+Hypotéka!$E$16)),"")</f>
        <v/>
      </c>
      <c r="I170" s="44" t="str">
        <f>IFERROR(IF($A170="","",-1*Hypotéka!$E$18),"")</f>
        <v/>
      </c>
      <c r="J170" s="44" t="str">
        <f t="shared" si="24"/>
        <v/>
      </c>
      <c r="L170" s="44" t="str">
        <f t="shared" si="27"/>
        <v/>
      </c>
      <c r="M170" s="44" t="str">
        <f t="shared" si="28"/>
        <v/>
      </c>
      <c r="N170" s="44" t="str">
        <f t="shared" si="29"/>
        <v/>
      </c>
    </row>
    <row r="171" spans="1:14" x14ac:dyDescent="0.25">
      <c r="A171" s="17" t="str">
        <f t="shared" si="25"/>
        <v/>
      </c>
      <c r="B171" s="37" t="str">
        <f t="shared" si="21"/>
        <v/>
      </c>
      <c r="C171" s="17" t="str">
        <f t="shared" si="22"/>
        <v/>
      </c>
      <c r="D171" s="17" t="str">
        <f t="shared" si="26"/>
        <v/>
      </c>
      <c r="E171" s="44" t="str">
        <f>IFERROR(IF($A171="","",CUMPRINC($C$5/12,$D$3,Hypotéka!$E$8,D171,D171,0)),"")</f>
        <v/>
      </c>
      <c r="F171" s="44" t="str">
        <f>IFERROR(IF($A171="","",CUMIPMT($C$5/12,$D$3,Hypotéka!$E$8,$D171,$D171,0)),"")</f>
        <v/>
      </c>
      <c r="G171" s="44" t="str">
        <f t="shared" si="23"/>
        <v/>
      </c>
      <c r="H171" s="44" t="str">
        <f>IFERROR(IF($A171="","",-1*(Hypotéka!$E$15/12+Hypotéka!$E$16)),"")</f>
        <v/>
      </c>
      <c r="I171" s="44" t="str">
        <f>IFERROR(IF($A171="","",-1*Hypotéka!$E$18),"")</f>
        <v/>
      </c>
      <c r="J171" s="44" t="str">
        <f t="shared" si="24"/>
        <v/>
      </c>
      <c r="L171" s="44" t="str">
        <f t="shared" si="27"/>
        <v/>
      </c>
      <c r="M171" s="44" t="str">
        <f t="shared" si="28"/>
        <v/>
      </c>
      <c r="N171" s="44" t="str">
        <f t="shared" si="29"/>
        <v/>
      </c>
    </row>
    <row r="172" spans="1:14" x14ac:dyDescent="0.25">
      <c r="A172" s="17" t="str">
        <f t="shared" si="25"/>
        <v/>
      </c>
      <c r="B172" s="37" t="str">
        <f t="shared" si="21"/>
        <v/>
      </c>
      <c r="C172" s="17" t="str">
        <f t="shared" si="22"/>
        <v/>
      </c>
      <c r="D172" s="17" t="str">
        <f t="shared" si="26"/>
        <v/>
      </c>
      <c r="E172" s="44" t="str">
        <f>IFERROR(IF($A172="","",CUMPRINC($C$5/12,$D$3,Hypotéka!$E$8,D172,D172,0)),"")</f>
        <v/>
      </c>
      <c r="F172" s="44" t="str">
        <f>IFERROR(IF($A172="","",CUMIPMT($C$5/12,$D$3,Hypotéka!$E$8,$D172,$D172,0)),"")</f>
        <v/>
      </c>
      <c r="G172" s="44" t="str">
        <f t="shared" si="23"/>
        <v/>
      </c>
      <c r="H172" s="44" t="str">
        <f>IFERROR(IF($A172="","",-1*(Hypotéka!$E$15/12+Hypotéka!$E$16)),"")</f>
        <v/>
      </c>
      <c r="I172" s="44" t="str">
        <f>IFERROR(IF($A172="","",-1*Hypotéka!$E$18),"")</f>
        <v/>
      </c>
      <c r="J172" s="44" t="str">
        <f t="shared" si="24"/>
        <v/>
      </c>
      <c r="L172" s="44" t="str">
        <f t="shared" si="27"/>
        <v/>
      </c>
      <c r="M172" s="44" t="str">
        <f t="shared" si="28"/>
        <v/>
      </c>
      <c r="N172" s="44" t="str">
        <f t="shared" si="29"/>
        <v/>
      </c>
    </row>
    <row r="173" spans="1:14" x14ac:dyDescent="0.25">
      <c r="A173" s="17" t="str">
        <f t="shared" si="25"/>
        <v/>
      </c>
      <c r="B173" s="37" t="str">
        <f t="shared" si="21"/>
        <v/>
      </c>
      <c r="C173" s="17" t="str">
        <f t="shared" si="22"/>
        <v/>
      </c>
      <c r="D173" s="17" t="str">
        <f t="shared" si="26"/>
        <v/>
      </c>
      <c r="E173" s="44" t="str">
        <f>IFERROR(IF($A173="","",CUMPRINC($C$5/12,$D$3,Hypotéka!$E$8,D173,D173,0)),"")</f>
        <v/>
      </c>
      <c r="F173" s="44" t="str">
        <f>IFERROR(IF($A173="","",CUMIPMT($C$5/12,$D$3,Hypotéka!$E$8,$D173,$D173,0)),"")</f>
        <v/>
      </c>
      <c r="G173" s="44" t="str">
        <f t="shared" si="23"/>
        <v/>
      </c>
      <c r="H173" s="44" t="str">
        <f>IFERROR(IF($A173="","",-1*(Hypotéka!$E$15/12+Hypotéka!$E$16)),"")</f>
        <v/>
      </c>
      <c r="I173" s="44" t="str">
        <f>IFERROR(IF($A173="","",-1*Hypotéka!$E$18),"")</f>
        <v/>
      </c>
      <c r="J173" s="44" t="str">
        <f t="shared" si="24"/>
        <v/>
      </c>
      <c r="L173" s="44" t="str">
        <f t="shared" si="27"/>
        <v/>
      </c>
      <c r="M173" s="44" t="str">
        <f t="shared" si="28"/>
        <v/>
      </c>
      <c r="N173" s="44" t="str">
        <f t="shared" si="29"/>
        <v/>
      </c>
    </row>
    <row r="174" spans="1:14" x14ac:dyDescent="0.25">
      <c r="A174" s="17" t="str">
        <f t="shared" si="25"/>
        <v/>
      </c>
      <c r="B174" s="37" t="str">
        <f t="shared" si="21"/>
        <v/>
      </c>
      <c r="C174" s="17" t="str">
        <f t="shared" si="22"/>
        <v/>
      </c>
      <c r="D174" s="17" t="str">
        <f t="shared" si="26"/>
        <v/>
      </c>
      <c r="E174" s="44" t="str">
        <f>IFERROR(IF($A174="","",CUMPRINC($C$5/12,$D$3,Hypotéka!$E$8,D174,D174,0)),"")</f>
        <v/>
      </c>
      <c r="F174" s="44" t="str">
        <f>IFERROR(IF($A174="","",CUMIPMT($C$5/12,$D$3,Hypotéka!$E$8,$D174,$D174,0)),"")</f>
        <v/>
      </c>
      <c r="G174" s="44" t="str">
        <f t="shared" si="23"/>
        <v/>
      </c>
      <c r="H174" s="44" t="str">
        <f>IFERROR(IF($A174="","",-1*(Hypotéka!$E$15/12+Hypotéka!$E$16)),"")</f>
        <v/>
      </c>
      <c r="I174" s="44" t="str">
        <f>IFERROR(IF($A174="","",-1*Hypotéka!$E$18),"")</f>
        <v/>
      </c>
      <c r="J174" s="44" t="str">
        <f t="shared" si="24"/>
        <v/>
      </c>
      <c r="L174" s="44" t="str">
        <f t="shared" si="27"/>
        <v/>
      </c>
      <c r="M174" s="44" t="str">
        <f t="shared" si="28"/>
        <v/>
      </c>
      <c r="N174" s="44" t="str">
        <f t="shared" si="29"/>
        <v/>
      </c>
    </row>
    <row r="175" spans="1:14" x14ac:dyDescent="0.25">
      <c r="A175" s="17" t="str">
        <f t="shared" si="25"/>
        <v/>
      </c>
      <c r="B175" s="37" t="str">
        <f t="shared" si="21"/>
        <v/>
      </c>
      <c r="C175" s="17" t="str">
        <f t="shared" si="22"/>
        <v/>
      </c>
      <c r="D175" s="17" t="str">
        <f t="shared" si="26"/>
        <v/>
      </c>
      <c r="E175" s="44" t="str">
        <f>IFERROR(IF($A175="","",CUMPRINC($C$5/12,$D$3,Hypotéka!$E$8,D175,D175,0)),"")</f>
        <v/>
      </c>
      <c r="F175" s="44" t="str">
        <f>IFERROR(IF($A175="","",CUMIPMT($C$5/12,$D$3,Hypotéka!$E$8,$D175,$D175,0)),"")</f>
        <v/>
      </c>
      <c r="G175" s="44" t="str">
        <f t="shared" si="23"/>
        <v/>
      </c>
      <c r="H175" s="44" t="str">
        <f>IFERROR(IF($A175="","",-1*(Hypotéka!$E$15/12+Hypotéka!$E$16)),"")</f>
        <v/>
      </c>
      <c r="I175" s="44" t="str">
        <f>IFERROR(IF($A175="","",-1*Hypotéka!$E$18),"")</f>
        <v/>
      </c>
      <c r="J175" s="44" t="str">
        <f t="shared" si="24"/>
        <v/>
      </c>
      <c r="L175" s="44" t="str">
        <f t="shared" si="27"/>
        <v/>
      </c>
      <c r="M175" s="44" t="str">
        <f t="shared" si="28"/>
        <v/>
      </c>
      <c r="N175" s="44" t="str">
        <f t="shared" si="29"/>
        <v/>
      </c>
    </row>
    <row r="176" spans="1:14" x14ac:dyDescent="0.25">
      <c r="A176" s="17" t="str">
        <f t="shared" si="25"/>
        <v/>
      </c>
      <c r="B176" s="37" t="str">
        <f t="shared" si="21"/>
        <v/>
      </c>
      <c r="C176" s="17" t="str">
        <f t="shared" si="22"/>
        <v/>
      </c>
      <c r="D176" s="17" t="str">
        <f t="shared" si="26"/>
        <v/>
      </c>
      <c r="E176" s="44" t="str">
        <f>IFERROR(IF($A176="","",CUMPRINC($C$5/12,$D$3,Hypotéka!$E$8,D176,D176,0)),"")</f>
        <v/>
      </c>
      <c r="F176" s="44" t="str">
        <f>IFERROR(IF($A176="","",CUMIPMT($C$5/12,$D$3,Hypotéka!$E$8,$D176,$D176,0)),"")</f>
        <v/>
      </c>
      <c r="G176" s="44" t="str">
        <f t="shared" si="23"/>
        <v/>
      </c>
      <c r="H176" s="44" t="str">
        <f>IFERROR(IF($A176="","",-1*(Hypotéka!$E$15/12+Hypotéka!$E$16)),"")</f>
        <v/>
      </c>
      <c r="I176" s="44" t="str">
        <f>IFERROR(IF($A176="","",-1*Hypotéka!$E$18),"")</f>
        <v/>
      </c>
      <c r="J176" s="44" t="str">
        <f t="shared" si="24"/>
        <v/>
      </c>
      <c r="L176" s="44" t="str">
        <f t="shared" si="27"/>
        <v/>
      </c>
      <c r="M176" s="44" t="str">
        <f t="shared" si="28"/>
        <v/>
      </c>
      <c r="N176" s="44" t="str">
        <f t="shared" si="29"/>
        <v/>
      </c>
    </row>
    <row r="177" spans="1:14" x14ac:dyDescent="0.25">
      <c r="A177" s="17" t="str">
        <f t="shared" si="25"/>
        <v/>
      </c>
      <c r="B177" s="37" t="str">
        <f t="shared" si="21"/>
        <v/>
      </c>
      <c r="C177" s="17" t="str">
        <f t="shared" si="22"/>
        <v/>
      </c>
      <c r="D177" s="17" t="str">
        <f t="shared" si="26"/>
        <v/>
      </c>
      <c r="E177" s="44" t="str">
        <f>IFERROR(IF($A177="","",CUMPRINC($C$5/12,$D$3,Hypotéka!$E$8,D177,D177,0)),"")</f>
        <v/>
      </c>
      <c r="F177" s="44" t="str">
        <f>IFERROR(IF($A177="","",CUMIPMT($C$5/12,$D$3,Hypotéka!$E$8,$D177,$D177,0)),"")</f>
        <v/>
      </c>
      <c r="G177" s="44" t="str">
        <f t="shared" si="23"/>
        <v/>
      </c>
      <c r="H177" s="44" t="str">
        <f>IFERROR(IF($A177="","",-1*(Hypotéka!$E$15/12+Hypotéka!$E$16)),"")</f>
        <v/>
      </c>
      <c r="I177" s="44" t="str">
        <f>IFERROR(IF($A177="","",-1*Hypotéka!$E$18),"")</f>
        <v/>
      </c>
      <c r="J177" s="44" t="str">
        <f t="shared" si="24"/>
        <v/>
      </c>
      <c r="L177" s="44" t="str">
        <f t="shared" si="27"/>
        <v/>
      </c>
      <c r="M177" s="44" t="str">
        <f t="shared" si="28"/>
        <v/>
      </c>
      <c r="N177" s="44" t="str">
        <f t="shared" si="29"/>
        <v/>
      </c>
    </row>
    <row r="178" spans="1:14" x14ac:dyDescent="0.25">
      <c r="A178" s="17" t="str">
        <f t="shared" si="25"/>
        <v/>
      </c>
      <c r="B178" s="37" t="str">
        <f t="shared" si="21"/>
        <v/>
      </c>
      <c r="C178" s="17" t="str">
        <f t="shared" si="22"/>
        <v/>
      </c>
      <c r="D178" s="17" t="str">
        <f t="shared" si="26"/>
        <v/>
      </c>
      <c r="E178" s="44" t="str">
        <f>IFERROR(IF($A178="","",CUMPRINC($C$5/12,$D$3,Hypotéka!$E$8,D178,D178,0)),"")</f>
        <v/>
      </c>
      <c r="F178" s="44" t="str">
        <f>IFERROR(IF($A178="","",CUMIPMT($C$5/12,$D$3,Hypotéka!$E$8,$D178,$D178,0)),"")</f>
        <v/>
      </c>
      <c r="G178" s="44" t="str">
        <f t="shared" si="23"/>
        <v/>
      </c>
      <c r="H178" s="44" t="str">
        <f>IFERROR(IF($A178="","",-1*(Hypotéka!$E$15/12+Hypotéka!$E$16)),"")</f>
        <v/>
      </c>
      <c r="I178" s="44" t="str">
        <f>IFERROR(IF($A178="","",-1*Hypotéka!$E$18),"")</f>
        <v/>
      </c>
      <c r="J178" s="44" t="str">
        <f t="shared" si="24"/>
        <v/>
      </c>
      <c r="L178" s="44" t="str">
        <f t="shared" si="27"/>
        <v/>
      </c>
      <c r="M178" s="44" t="str">
        <f t="shared" si="28"/>
        <v/>
      </c>
      <c r="N178" s="44" t="str">
        <f t="shared" si="29"/>
        <v/>
      </c>
    </row>
    <row r="179" spans="1:14" x14ac:dyDescent="0.25">
      <c r="A179" s="17" t="str">
        <f t="shared" si="25"/>
        <v/>
      </c>
      <c r="B179" s="37" t="str">
        <f t="shared" si="21"/>
        <v/>
      </c>
      <c r="C179" s="17" t="str">
        <f t="shared" si="22"/>
        <v/>
      </c>
      <c r="D179" s="17" t="str">
        <f t="shared" si="26"/>
        <v/>
      </c>
      <c r="E179" s="44" t="str">
        <f>IFERROR(IF($A179="","",CUMPRINC($C$5/12,$D$3,Hypotéka!$E$8,D179,D179,0)),"")</f>
        <v/>
      </c>
      <c r="F179" s="44" t="str">
        <f>IFERROR(IF($A179="","",CUMIPMT($C$5/12,$D$3,Hypotéka!$E$8,$D179,$D179,0)),"")</f>
        <v/>
      </c>
      <c r="G179" s="44" t="str">
        <f t="shared" si="23"/>
        <v/>
      </c>
      <c r="H179" s="44" t="str">
        <f>IFERROR(IF($A179="","",-1*(Hypotéka!$E$15/12+Hypotéka!$E$16)),"")</f>
        <v/>
      </c>
      <c r="I179" s="44" t="str">
        <f>IFERROR(IF($A179="","",-1*Hypotéka!$E$18),"")</f>
        <v/>
      </c>
      <c r="J179" s="44" t="str">
        <f t="shared" si="24"/>
        <v/>
      </c>
      <c r="L179" s="44" t="str">
        <f t="shared" si="27"/>
        <v/>
      </c>
      <c r="M179" s="44" t="str">
        <f t="shared" si="28"/>
        <v/>
      </c>
      <c r="N179" s="44" t="str">
        <f t="shared" si="29"/>
        <v/>
      </c>
    </row>
    <row r="180" spans="1:14" x14ac:dyDescent="0.25">
      <c r="A180" s="17" t="str">
        <f t="shared" si="25"/>
        <v/>
      </c>
      <c r="B180" s="37" t="str">
        <f t="shared" si="21"/>
        <v/>
      </c>
      <c r="C180" s="17" t="str">
        <f t="shared" si="22"/>
        <v/>
      </c>
      <c r="D180" s="17" t="str">
        <f t="shared" si="26"/>
        <v/>
      </c>
      <c r="E180" s="44" t="str">
        <f>IFERROR(IF($A180="","",CUMPRINC($C$5/12,$D$3,Hypotéka!$E$8,D180,D180,0)),"")</f>
        <v/>
      </c>
      <c r="F180" s="44" t="str">
        <f>IFERROR(IF($A180="","",CUMIPMT($C$5/12,$D$3,Hypotéka!$E$8,$D180,$D180,0)),"")</f>
        <v/>
      </c>
      <c r="G180" s="44" t="str">
        <f t="shared" si="23"/>
        <v/>
      </c>
      <c r="H180" s="44" t="str">
        <f>IFERROR(IF($A180="","",-1*(Hypotéka!$E$15/12+Hypotéka!$E$16)),"")</f>
        <v/>
      </c>
      <c r="I180" s="44" t="str">
        <f>IFERROR(IF($A180="","",-1*Hypotéka!$E$18),"")</f>
        <v/>
      </c>
      <c r="J180" s="44" t="str">
        <f t="shared" si="24"/>
        <v/>
      </c>
      <c r="L180" s="44" t="str">
        <f t="shared" si="27"/>
        <v/>
      </c>
      <c r="M180" s="44" t="str">
        <f t="shared" si="28"/>
        <v/>
      </c>
      <c r="N180" s="44" t="str">
        <f t="shared" si="29"/>
        <v/>
      </c>
    </row>
    <row r="181" spans="1:14" x14ac:dyDescent="0.25">
      <c r="A181" s="17" t="str">
        <f t="shared" si="25"/>
        <v/>
      </c>
      <c r="B181" s="37" t="str">
        <f t="shared" si="21"/>
        <v/>
      </c>
      <c r="C181" s="17" t="str">
        <f t="shared" si="22"/>
        <v/>
      </c>
      <c r="D181" s="17" t="str">
        <f t="shared" si="26"/>
        <v/>
      </c>
      <c r="E181" s="44" t="str">
        <f>IFERROR(IF($A181="","",CUMPRINC($C$5/12,$D$3,Hypotéka!$E$8,D181,D181,0)),"")</f>
        <v/>
      </c>
      <c r="F181" s="44" t="str">
        <f>IFERROR(IF($A181="","",CUMIPMT($C$5/12,$D$3,Hypotéka!$E$8,$D181,$D181,0)),"")</f>
        <v/>
      </c>
      <c r="G181" s="44" t="str">
        <f t="shared" si="23"/>
        <v/>
      </c>
      <c r="H181" s="44" t="str">
        <f>IFERROR(IF($A181="","",-1*(Hypotéka!$E$15/12+Hypotéka!$E$16)),"")</f>
        <v/>
      </c>
      <c r="I181" s="44" t="str">
        <f>IFERROR(IF($A181="","",-1*Hypotéka!$E$18),"")</f>
        <v/>
      </c>
      <c r="J181" s="44" t="str">
        <f t="shared" si="24"/>
        <v/>
      </c>
      <c r="L181" s="44" t="str">
        <f t="shared" si="27"/>
        <v/>
      </c>
      <c r="M181" s="44" t="str">
        <f t="shared" si="28"/>
        <v/>
      </c>
      <c r="N181" s="44" t="str">
        <f t="shared" si="29"/>
        <v/>
      </c>
    </row>
    <row r="182" spans="1:14" x14ac:dyDescent="0.25">
      <c r="A182" s="17" t="str">
        <f t="shared" si="25"/>
        <v/>
      </c>
      <c r="B182" s="37" t="str">
        <f t="shared" si="21"/>
        <v/>
      </c>
      <c r="C182" s="17" t="str">
        <f t="shared" si="22"/>
        <v/>
      </c>
      <c r="D182" s="17" t="str">
        <f t="shared" si="26"/>
        <v/>
      </c>
      <c r="E182" s="44" t="str">
        <f>IFERROR(IF($A182="","",CUMPRINC($C$5/12,$D$3,Hypotéka!$E$8,D182,D182,0)),"")</f>
        <v/>
      </c>
      <c r="F182" s="44" t="str">
        <f>IFERROR(IF($A182="","",CUMIPMT($C$5/12,$D$3,Hypotéka!$E$8,$D182,$D182,0)),"")</f>
        <v/>
      </c>
      <c r="G182" s="44" t="str">
        <f t="shared" si="23"/>
        <v/>
      </c>
      <c r="H182" s="44" t="str">
        <f>IFERROR(IF($A182="","",-1*(Hypotéka!$E$15/12+Hypotéka!$E$16)),"")</f>
        <v/>
      </c>
      <c r="I182" s="44" t="str">
        <f>IFERROR(IF($A182="","",-1*Hypotéka!$E$18),"")</f>
        <v/>
      </c>
      <c r="J182" s="44" t="str">
        <f t="shared" si="24"/>
        <v/>
      </c>
      <c r="L182" s="44" t="str">
        <f t="shared" si="27"/>
        <v/>
      </c>
      <c r="M182" s="44" t="str">
        <f t="shared" si="28"/>
        <v/>
      </c>
      <c r="N182" s="44" t="str">
        <f t="shared" si="29"/>
        <v/>
      </c>
    </row>
    <row r="183" spans="1:14" x14ac:dyDescent="0.25">
      <c r="A183" s="17" t="str">
        <f t="shared" si="25"/>
        <v/>
      </c>
      <c r="B183" s="37" t="str">
        <f t="shared" si="21"/>
        <v/>
      </c>
      <c r="C183" s="17" t="str">
        <f t="shared" si="22"/>
        <v/>
      </c>
      <c r="D183" s="17" t="str">
        <f t="shared" si="26"/>
        <v/>
      </c>
      <c r="E183" s="44" t="str">
        <f>IFERROR(IF($A183="","",CUMPRINC($C$5/12,$D$3,Hypotéka!$E$8,D183,D183,0)),"")</f>
        <v/>
      </c>
      <c r="F183" s="44" t="str">
        <f>IFERROR(IF($A183="","",CUMIPMT($C$5/12,$D$3,Hypotéka!$E$8,$D183,$D183,0)),"")</f>
        <v/>
      </c>
      <c r="G183" s="44" t="str">
        <f t="shared" si="23"/>
        <v/>
      </c>
      <c r="H183" s="44" t="str">
        <f>IFERROR(IF($A183="","",-1*(Hypotéka!$E$15/12+Hypotéka!$E$16)),"")</f>
        <v/>
      </c>
      <c r="I183" s="44" t="str">
        <f>IFERROR(IF($A183="","",-1*Hypotéka!$E$18),"")</f>
        <v/>
      </c>
      <c r="J183" s="44" t="str">
        <f t="shared" si="24"/>
        <v/>
      </c>
      <c r="L183" s="44" t="str">
        <f t="shared" si="27"/>
        <v/>
      </c>
      <c r="M183" s="44" t="str">
        <f t="shared" si="28"/>
        <v/>
      </c>
      <c r="N183" s="44" t="str">
        <f t="shared" si="29"/>
        <v/>
      </c>
    </row>
    <row r="184" spans="1:14" x14ac:dyDescent="0.25">
      <c r="A184" s="17" t="str">
        <f t="shared" si="25"/>
        <v/>
      </c>
      <c r="B184" s="37" t="str">
        <f t="shared" si="21"/>
        <v/>
      </c>
      <c r="C184" s="17" t="str">
        <f t="shared" si="22"/>
        <v/>
      </c>
      <c r="D184" s="17" t="str">
        <f t="shared" si="26"/>
        <v/>
      </c>
      <c r="E184" s="44" t="str">
        <f>IFERROR(IF($A184="","",CUMPRINC($C$5/12,$D$3,Hypotéka!$E$8,D184,D184,0)),"")</f>
        <v/>
      </c>
      <c r="F184" s="44" t="str">
        <f>IFERROR(IF($A184="","",CUMIPMT($C$5/12,$D$3,Hypotéka!$E$8,$D184,$D184,0)),"")</f>
        <v/>
      </c>
      <c r="G184" s="44" t="str">
        <f t="shared" si="23"/>
        <v/>
      </c>
      <c r="H184" s="44" t="str">
        <f>IFERROR(IF($A184="","",-1*(Hypotéka!$E$15/12+Hypotéka!$E$16)),"")</f>
        <v/>
      </c>
      <c r="I184" s="44" t="str">
        <f>IFERROR(IF($A184="","",-1*Hypotéka!$E$18),"")</f>
        <v/>
      </c>
      <c r="J184" s="44" t="str">
        <f t="shared" si="24"/>
        <v/>
      </c>
      <c r="L184" s="44" t="str">
        <f t="shared" si="27"/>
        <v/>
      </c>
      <c r="M184" s="44" t="str">
        <f t="shared" si="28"/>
        <v/>
      </c>
      <c r="N184" s="44" t="str">
        <f t="shared" si="29"/>
        <v/>
      </c>
    </row>
    <row r="185" spans="1:14" x14ac:dyDescent="0.25">
      <c r="A185" s="17" t="str">
        <f t="shared" si="25"/>
        <v/>
      </c>
      <c r="B185" s="37" t="str">
        <f t="shared" si="21"/>
        <v/>
      </c>
      <c r="C185" s="17" t="str">
        <f t="shared" si="22"/>
        <v/>
      </c>
      <c r="D185" s="17" t="str">
        <f t="shared" si="26"/>
        <v/>
      </c>
      <c r="E185" s="44" t="str">
        <f>IFERROR(IF($A185="","",CUMPRINC($C$5/12,$D$3,Hypotéka!$E$8,D185,D185,0)),"")</f>
        <v/>
      </c>
      <c r="F185" s="44" t="str">
        <f>IFERROR(IF($A185="","",CUMIPMT($C$5/12,$D$3,Hypotéka!$E$8,$D185,$D185,0)),"")</f>
        <v/>
      </c>
      <c r="G185" s="44" t="str">
        <f t="shared" si="23"/>
        <v/>
      </c>
      <c r="H185" s="44" t="str">
        <f>IFERROR(IF($A185="","",-1*(Hypotéka!$E$15/12+Hypotéka!$E$16)),"")</f>
        <v/>
      </c>
      <c r="I185" s="44" t="str">
        <f>IFERROR(IF($A185="","",-1*Hypotéka!$E$18),"")</f>
        <v/>
      </c>
      <c r="J185" s="44" t="str">
        <f t="shared" si="24"/>
        <v/>
      </c>
      <c r="L185" s="44" t="str">
        <f t="shared" si="27"/>
        <v/>
      </c>
      <c r="M185" s="44" t="str">
        <f t="shared" si="28"/>
        <v/>
      </c>
      <c r="N185" s="44" t="str">
        <f t="shared" si="29"/>
        <v/>
      </c>
    </row>
    <row r="186" spans="1:14" x14ac:dyDescent="0.25">
      <c r="A186" s="17" t="str">
        <f t="shared" si="25"/>
        <v/>
      </c>
      <c r="B186" s="37" t="str">
        <f t="shared" si="21"/>
        <v/>
      </c>
      <c r="C186" s="17" t="str">
        <f t="shared" si="22"/>
        <v/>
      </c>
      <c r="D186" s="17" t="str">
        <f t="shared" si="26"/>
        <v/>
      </c>
      <c r="E186" s="44" t="str">
        <f>IFERROR(IF($A186="","",CUMPRINC($C$5/12,$D$3,Hypotéka!$E$8,D186,D186,0)),"")</f>
        <v/>
      </c>
      <c r="F186" s="44" t="str">
        <f>IFERROR(IF($A186="","",CUMIPMT($C$5/12,$D$3,Hypotéka!$E$8,$D186,$D186,0)),"")</f>
        <v/>
      </c>
      <c r="G186" s="44" t="str">
        <f t="shared" si="23"/>
        <v/>
      </c>
      <c r="H186" s="44" t="str">
        <f>IFERROR(IF($A186="","",-1*(Hypotéka!$E$15/12+Hypotéka!$E$16)),"")</f>
        <v/>
      </c>
      <c r="I186" s="44" t="str">
        <f>IFERROR(IF($A186="","",-1*Hypotéka!$E$18),"")</f>
        <v/>
      </c>
      <c r="J186" s="44" t="str">
        <f t="shared" si="24"/>
        <v/>
      </c>
      <c r="L186" s="44" t="str">
        <f t="shared" si="27"/>
        <v/>
      </c>
      <c r="M186" s="44" t="str">
        <f t="shared" si="28"/>
        <v/>
      </c>
      <c r="N186" s="44" t="str">
        <f t="shared" si="29"/>
        <v/>
      </c>
    </row>
    <row r="187" spans="1:14" x14ac:dyDescent="0.25">
      <c r="A187" s="17" t="str">
        <f t="shared" si="25"/>
        <v/>
      </c>
      <c r="B187" s="37" t="str">
        <f t="shared" si="21"/>
        <v/>
      </c>
      <c r="C187" s="17" t="str">
        <f t="shared" si="22"/>
        <v/>
      </c>
      <c r="D187" s="17" t="str">
        <f t="shared" si="26"/>
        <v/>
      </c>
      <c r="E187" s="44" t="str">
        <f>IFERROR(IF($A187="","",CUMPRINC($C$5/12,$D$3,Hypotéka!$E$8,D187,D187,0)),"")</f>
        <v/>
      </c>
      <c r="F187" s="44" t="str">
        <f>IFERROR(IF($A187="","",CUMIPMT($C$5/12,$D$3,Hypotéka!$E$8,$D187,$D187,0)),"")</f>
        <v/>
      </c>
      <c r="G187" s="44" t="str">
        <f t="shared" si="23"/>
        <v/>
      </c>
      <c r="H187" s="44" t="str">
        <f>IFERROR(IF($A187="","",-1*(Hypotéka!$E$15/12+Hypotéka!$E$16)),"")</f>
        <v/>
      </c>
      <c r="I187" s="44" t="str">
        <f>IFERROR(IF($A187="","",-1*Hypotéka!$E$18),"")</f>
        <v/>
      </c>
      <c r="J187" s="44" t="str">
        <f t="shared" si="24"/>
        <v/>
      </c>
      <c r="L187" s="44" t="str">
        <f t="shared" si="27"/>
        <v/>
      </c>
      <c r="M187" s="44" t="str">
        <f t="shared" si="28"/>
        <v/>
      </c>
      <c r="N187" s="44" t="str">
        <f t="shared" si="29"/>
        <v/>
      </c>
    </row>
    <row r="188" spans="1:14" x14ac:dyDescent="0.25">
      <c r="A188" s="17" t="str">
        <f t="shared" si="25"/>
        <v/>
      </c>
      <c r="B188" s="37" t="str">
        <f t="shared" si="21"/>
        <v/>
      </c>
      <c r="C188" s="17" t="str">
        <f t="shared" si="22"/>
        <v/>
      </c>
      <c r="D188" s="17" t="str">
        <f t="shared" si="26"/>
        <v/>
      </c>
      <c r="E188" s="44" t="str">
        <f>IFERROR(IF($A188="","",CUMPRINC($C$5/12,$D$3,Hypotéka!$E$8,D188,D188,0)),"")</f>
        <v/>
      </c>
      <c r="F188" s="44" t="str">
        <f>IFERROR(IF($A188="","",CUMIPMT($C$5/12,$D$3,Hypotéka!$E$8,$D188,$D188,0)),"")</f>
        <v/>
      </c>
      <c r="G188" s="44" t="str">
        <f t="shared" si="23"/>
        <v/>
      </c>
      <c r="H188" s="44" t="str">
        <f>IFERROR(IF($A188="","",-1*(Hypotéka!$E$15/12+Hypotéka!$E$16)),"")</f>
        <v/>
      </c>
      <c r="I188" s="44" t="str">
        <f>IFERROR(IF($A188="","",-1*Hypotéka!$E$18),"")</f>
        <v/>
      </c>
      <c r="J188" s="44" t="str">
        <f t="shared" si="24"/>
        <v/>
      </c>
      <c r="L188" s="44" t="str">
        <f t="shared" si="27"/>
        <v/>
      </c>
      <c r="M188" s="44" t="str">
        <f t="shared" si="28"/>
        <v/>
      </c>
      <c r="N188" s="44" t="str">
        <f t="shared" si="29"/>
        <v/>
      </c>
    </row>
    <row r="189" spans="1:14" x14ac:dyDescent="0.25">
      <c r="A189" s="17" t="str">
        <f t="shared" si="25"/>
        <v/>
      </c>
      <c r="B189" s="37" t="str">
        <f t="shared" si="21"/>
        <v/>
      </c>
      <c r="C189" s="17" t="str">
        <f t="shared" si="22"/>
        <v/>
      </c>
      <c r="D189" s="17" t="str">
        <f t="shared" si="26"/>
        <v/>
      </c>
      <c r="E189" s="44" t="str">
        <f>IFERROR(IF($A189="","",CUMPRINC($C$5/12,$D$3,Hypotéka!$E$8,D189,D189,0)),"")</f>
        <v/>
      </c>
      <c r="F189" s="44" t="str">
        <f>IFERROR(IF($A189="","",CUMIPMT($C$5/12,$D$3,Hypotéka!$E$8,$D189,$D189,0)),"")</f>
        <v/>
      </c>
      <c r="G189" s="44" t="str">
        <f t="shared" si="23"/>
        <v/>
      </c>
      <c r="H189" s="44" t="str">
        <f>IFERROR(IF($A189="","",-1*(Hypotéka!$E$15/12+Hypotéka!$E$16)),"")</f>
        <v/>
      </c>
      <c r="I189" s="44" t="str">
        <f>IFERROR(IF($A189="","",-1*Hypotéka!$E$18),"")</f>
        <v/>
      </c>
      <c r="J189" s="44" t="str">
        <f t="shared" si="24"/>
        <v/>
      </c>
      <c r="L189" s="44" t="str">
        <f t="shared" si="27"/>
        <v/>
      </c>
      <c r="M189" s="44" t="str">
        <f t="shared" si="28"/>
        <v/>
      </c>
      <c r="N189" s="44" t="str">
        <f t="shared" si="29"/>
        <v/>
      </c>
    </row>
    <row r="190" spans="1:14" x14ac:dyDescent="0.25">
      <c r="A190" s="17" t="str">
        <f t="shared" si="25"/>
        <v/>
      </c>
      <c r="B190" s="37" t="str">
        <f t="shared" si="21"/>
        <v/>
      </c>
      <c r="C190" s="17" t="str">
        <f t="shared" si="22"/>
        <v/>
      </c>
      <c r="D190" s="17" t="str">
        <f t="shared" si="26"/>
        <v/>
      </c>
      <c r="E190" s="44" t="str">
        <f>IFERROR(IF($A190="","",CUMPRINC($C$5/12,$D$3,Hypotéka!$E$8,D190,D190,0)),"")</f>
        <v/>
      </c>
      <c r="F190" s="44" t="str">
        <f>IFERROR(IF($A190="","",CUMIPMT($C$5/12,$D$3,Hypotéka!$E$8,$D190,$D190,0)),"")</f>
        <v/>
      </c>
      <c r="G190" s="44" t="str">
        <f t="shared" si="23"/>
        <v/>
      </c>
      <c r="H190" s="44" t="str">
        <f>IFERROR(IF($A190="","",-1*(Hypotéka!$E$15/12+Hypotéka!$E$16)),"")</f>
        <v/>
      </c>
      <c r="I190" s="44" t="str">
        <f>IFERROR(IF($A190="","",-1*Hypotéka!$E$18),"")</f>
        <v/>
      </c>
      <c r="J190" s="44" t="str">
        <f t="shared" si="24"/>
        <v/>
      </c>
      <c r="L190" s="44" t="str">
        <f t="shared" si="27"/>
        <v/>
      </c>
      <c r="M190" s="44" t="str">
        <f t="shared" si="28"/>
        <v/>
      </c>
      <c r="N190" s="44" t="str">
        <f t="shared" si="29"/>
        <v/>
      </c>
    </row>
    <row r="191" spans="1:14" x14ac:dyDescent="0.25">
      <c r="A191" s="17" t="str">
        <f t="shared" si="25"/>
        <v/>
      </c>
      <c r="B191" s="37" t="str">
        <f t="shared" si="21"/>
        <v/>
      </c>
      <c r="C191" s="17" t="str">
        <f t="shared" si="22"/>
        <v/>
      </c>
      <c r="D191" s="17" t="str">
        <f t="shared" si="26"/>
        <v/>
      </c>
      <c r="E191" s="44" t="str">
        <f>IFERROR(IF($A191="","",CUMPRINC($C$5/12,$D$3,Hypotéka!$E$8,D191,D191,0)),"")</f>
        <v/>
      </c>
      <c r="F191" s="44" t="str">
        <f>IFERROR(IF($A191="","",CUMIPMT($C$5/12,$D$3,Hypotéka!$E$8,$D191,$D191,0)),"")</f>
        <v/>
      </c>
      <c r="G191" s="44" t="str">
        <f t="shared" si="23"/>
        <v/>
      </c>
      <c r="H191" s="44" t="str">
        <f>IFERROR(IF($A191="","",-1*(Hypotéka!$E$15/12+Hypotéka!$E$16)),"")</f>
        <v/>
      </c>
      <c r="I191" s="44" t="str">
        <f>IFERROR(IF($A191="","",-1*Hypotéka!$E$18),"")</f>
        <v/>
      </c>
      <c r="J191" s="44" t="str">
        <f t="shared" si="24"/>
        <v/>
      </c>
      <c r="L191" s="44" t="str">
        <f t="shared" si="27"/>
        <v/>
      </c>
      <c r="M191" s="44" t="str">
        <f t="shared" si="28"/>
        <v/>
      </c>
      <c r="N191" s="44" t="str">
        <f t="shared" si="29"/>
        <v/>
      </c>
    </row>
    <row r="192" spans="1:14" x14ac:dyDescent="0.25">
      <c r="A192" s="17" t="str">
        <f t="shared" si="25"/>
        <v/>
      </c>
      <c r="B192" s="37" t="str">
        <f t="shared" si="21"/>
        <v/>
      </c>
      <c r="C192" s="17" t="str">
        <f t="shared" si="22"/>
        <v/>
      </c>
      <c r="D192" s="17" t="str">
        <f t="shared" si="26"/>
        <v/>
      </c>
      <c r="E192" s="44" t="str">
        <f>IFERROR(IF($A192="","",CUMPRINC($C$5/12,$D$3,Hypotéka!$E$8,D192,D192,0)),"")</f>
        <v/>
      </c>
      <c r="F192" s="44" t="str">
        <f>IFERROR(IF($A192="","",CUMIPMT($C$5/12,$D$3,Hypotéka!$E$8,$D192,$D192,0)),"")</f>
        <v/>
      </c>
      <c r="G192" s="44" t="str">
        <f t="shared" si="23"/>
        <v/>
      </c>
      <c r="H192" s="44" t="str">
        <f>IFERROR(IF($A192="","",-1*(Hypotéka!$E$15/12+Hypotéka!$E$16)),"")</f>
        <v/>
      </c>
      <c r="I192" s="44" t="str">
        <f>IFERROR(IF($A192="","",-1*Hypotéka!$E$18),"")</f>
        <v/>
      </c>
      <c r="J192" s="44" t="str">
        <f t="shared" si="24"/>
        <v/>
      </c>
      <c r="L192" s="44" t="str">
        <f t="shared" si="27"/>
        <v/>
      </c>
      <c r="M192" s="44" t="str">
        <f t="shared" si="28"/>
        <v/>
      </c>
      <c r="N192" s="44" t="str">
        <f t="shared" si="29"/>
        <v/>
      </c>
    </row>
    <row r="193" spans="1:14" x14ac:dyDescent="0.25">
      <c r="A193" s="17" t="str">
        <f t="shared" si="25"/>
        <v/>
      </c>
      <c r="B193" s="37" t="str">
        <f t="shared" si="21"/>
        <v/>
      </c>
      <c r="C193" s="17" t="str">
        <f t="shared" si="22"/>
        <v/>
      </c>
      <c r="D193" s="17" t="str">
        <f t="shared" si="26"/>
        <v/>
      </c>
      <c r="E193" s="44" t="str">
        <f>IFERROR(IF($A193="","",CUMPRINC($C$5/12,$D$3,Hypotéka!$E$8,D193,D193,0)),"")</f>
        <v/>
      </c>
      <c r="F193" s="44" t="str">
        <f>IFERROR(IF($A193="","",CUMIPMT($C$5/12,$D$3,Hypotéka!$E$8,$D193,$D193,0)),"")</f>
        <v/>
      </c>
      <c r="G193" s="44" t="str">
        <f t="shared" si="23"/>
        <v/>
      </c>
      <c r="H193" s="44" t="str">
        <f>IFERROR(IF($A193="","",-1*(Hypotéka!$E$15/12+Hypotéka!$E$16)),"")</f>
        <v/>
      </c>
      <c r="I193" s="44" t="str">
        <f>IFERROR(IF($A193="","",-1*Hypotéka!$E$18),"")</f>
        <v/>
      </c>
      <c r="J193" s="44" t="str">
        <f t="shared" si="24"/>
        <v/>
      </c>
      <c r="L193" s="44" t="str">
        <f t="shared" si="27"/>
        <v/>
      </c>
      <c r="M193" s="44" t="str">
        <f t="shared" si="28"/>
        <v/>
      </c>
      <c r="N193" s="44" t="str">
        <f t="shared" si="29"/>
        <v/>
      </c>
    </row>
    <row r="194" spans="1:14" x14ac:dyDescent="0.25">
      <c r="A194" s="17" t="str">
        <f t="shared" si="25"/>
        <v/>
      </c>
      <c r="B194" s="37" t="str">
        <f t="shared" si="21"/>
        <v/>
      </c>
      <c r="C194" s="17" t="str">
        <f t="shared" si="22"/>
        <v/>
      </c>
      <c r="D194" s="17" t="str">
        <f t="shared" si="26"/>
        <v/>
      </c>
      <c r="E194" s="44" t="str">
        <f>IFERROR(IF($A194="","",CUMPRINC($C$5/12,$D$3,Hypotéka!$E$8,D194,D194,0)),"")</f>
        <v/>
      </c>
      <c r="F194" s="44" t="str">
        <f>IFERROR(IF($A194="","",CUMIPMT($C$5/12,$D$3,Hypotéka!$E$8,$D194,$D194,0)),"")</f>
        <v/>
      </c>
      <c r="G194" s="44" t="str">
        <f t="shared" si="23"/>
        <v/>
      </c>
      <c r="H194" s="44" t="str">
        <f>IFERROR(IF($A194="","",-1*(Hypotéka!$E$15/12+Hypotéka!$E$16)),"")</f>
        <v/>
      </c>
      <c r="I194" s="44" t="str">
        <f>IFERROR(IF($A194="","",-1*Hypotéka!$E$18),"")</f>
        <v/>
      </c>
      <c r="J194" s="44" t="str">
        <f t="shared" si="24"/>
        <v/>
      </c>
      <c r="L194" s="44" t="str">
        <f t="shared" si="27"/>
        <v/>
      </c>
      <c r="M194" s="44" t="str">
        <f t="shared" si="28"/>
        <v/>
      </c>
      <c r="N194" s="44" t="str">
        <f t="shared" si="29"/>
        <v/>
      </c>
    </row>
    <row r="195" spans="1:14" x14ac:dyDescent="0.25">
      <c r="A195" s="17" t="str">
        <f t="shared" si="25"/>
        <v/>
      </c>
      <c r="B195" s="37" t="str">
        <f t="shared" si="21"/>
        <v/>
      </c>
      <c r="C195" s="17" t="str">
        <f t="shared" si="22"/>
        <v/>
      </c>
      <c r="D195" s="17" t="str">
        <f t="shared" si="26"/>
        <v/>
      </c>
      <c r="E195" s="44" t="str">
        <f>IFERROR(IF($A195="","",CUMPRINC($C$5/12,$D$3,Hypotéka!$E$8,D195,D195,0)),"")</f>
        <v/>
      </c>
      <c r="F195" s="44" t="str">
        <f>IFERROR(IF($A195="","",CUMIPMT($C$5/12,$D$3,Hypotéka!$E$8,$D195,$D195,0)),"")</f>
        <v/>
      </c>
      <c r="G195" s="44" t="str">
        <f t="shared" si="23"/>
        <v/>
      </c>
      <c r="H195" s="44" t="str">
        <f>IFERROR(IF($A195="","",-1*(Hypotéka!$E$15/12+Hypotéka!$E$16)),"")</f>
        <v/>
      </c>
      <c r="I195" s="44" t="str">
        <f>IFERROR(IF($A195="","",-1*Hypotéka!$E$18),"")</f>
        <v/>
      </c>
      <c r="J195" s="44" t="str">
        <f t="shared" si="24"/>
        <v/>
      </c>
      <c r="L195" s="44" t="str">
        <f t="shared" si="27"/>
        <v/>
      </c>
      <c r="M195" s="44" t="str">
        <f t="shared" si="28"/>
        <v/>
      </c>
      <c r="N195" s="44" t="str">
        <f t="shared" si="29"/>
        <v/>
      </c>
    </row>
    <row r="196" spans="1:14" x14ac:dyDescent="0.25">
      <c r="A196" s="17" t="str">
        <f t="shared" si="25"/>
        <v/>
      </c>
      <c r="B196" s="37" t="str">
        <f t="shared" si="21"/>
        <v/>
      </c>
      <c r="C196" s="17" t="str">
        <f t="shared" si="22"/>
        <v/>
      </c>
      <c r="D196" s="17" t="str">
        <f t="shared" si="26"/>
        <v/>
      </c>
      <c r="E196" s="44" t="str">
        <f>IFERROR(IF($A196="","",CUMPRINC($C$5/12,$D$3,Hypotéka!$E$8,D196,D196,0)),"")</f>
        <v/>
      </c>
      <c r="F196" s="44" t="str">
        <f>IFERROR(IF($A196="","",CUMIPMT($C$5/12,$D$3,Hypotéka!$E$8,$D196,$D196,0)),"")</f>
        <v/>
      </c>
      <c r="G196" s="44" t="str">
        <f t="shared" si="23"/>
        <v/>
      </c>
      <c r="H196" s="44" t="str">
        <f>IFERROR(IF($A196="","",-1*(Hypotéka!$E$15/12+Hypotéka!$E$16)),"")</f>
        <v/>
      </c>
      <c r="I196" s="44" t="str">
        <f>IFERROR(IF($A196="","",-1*Hypotéka!$E$18),"")</f>
        <v/>
      </c>
      <c r="J196" s="44" t="str">
        <f t="shared" si="24"/>
        <v/>
      </c>
      <c r="L196" s="44" t="str">
        <f t="shared" si="27"/>
        <v/>
      </c>
      <c r="M196" s="44" t="str">
        <f t="shared" si="28"/>
        <v/>
      </c>
      <c r="N196" s="44" t="str">
        <f t="shared" si="29"/>
        <v/>
      </c>
    </row>
    <row r="197" spans="1:14" x14ac:dyDescent="0.25">
      <c r="A197" s="17" t="str">
        <f t="shared" si="25"/>
        <v/>
      </c>
      <c r="B197" s="37" t="str">
        <f t="shared" si="21"/>
        <v/>
      </c>
      <c r="C197" s="17" t="str">
        <f t="shared" si="22"/>
        <v/>
      </c>
      <c r="D197" s="17" t="str">
        <f t="shared" si="26"/>
        <v/>
      </c>
      <c r="E197" s="44" t="str">
        <f>IFERROR(IF($A197="","",CUMPRINC($C$5/12,$D$3,Hypotéka!$E$8,D197,D197,0)),"")</f>
        <v/>
      </c>
      <c r="F197" s="44" t="str">
        <f>IFERROR(IF($A197="","",CUMIPMT($C$5/12,$D$3,Hypotéka!$E$8,$D197,$D197,0)),"")</f>
        <v/>
      </c>
      <c r="G197" s="44" t="str">
        <f t="shared" si="23"/>
        <v/>
      </c>
      <c r="H197" s="44" t="str">
        <f>IFERROR(IF($A197="","",-1*(Hypotéka!$E$15/12+Hypotéka!$E$16)),"")</f>
        <v/>
      </c>
      <c r="I197" s="44" t="str">
        <f>IFERROR(IF($A197="","",-1*Hypotéka!$E$18),"")</f>
        <v/>
      </c>
      <c r="J197" s="44" t="str">
        <f t="shared" si="24"/>
        <v/>
      </c>
      <c r="L197" s="44" t="str">
        <f t="shared" si="27"/>
        <v/>
      </c>
      <c r="M197" s="44" t="str">
        <f t="shared" si="28"/>
        <v/>
      </c>
      <c r="N197" s="44" t="str">
        <f t="shared" si="29"/>
        <v/>
      </c>
    </row>
    <row r="198" spans="1:14" x14ac:dyDescent="0.25">
      <c r="A198" s="17" t="str">
        <f t="shared" si="25"/>
        <v/>
      </c>
      <c r="B198" s="37" t="str">
        <f t="shared" si="21"/>
        <v/>
      </c>
      <c r="C198" s="17" t="str">
        <f t="shared" si="22"/>
        <v/>
      </c>
      <c r="D198" s="17" t="str">
        <f t="shared" si="26"/>
        <v/>
      </c>
      <c r="E198" s="44" t="str">
        <f>IFERROR(IF($A198="","",CUMPRINC($C$5/12,$D$3,Hypotéka!$E$8,D198,D198,0)),"")</f>
        <v/>
      </c>
      <c r="F198" s="44" t="str">
        <f>IFERROR(IF($A198="","",CUMIPMT($C$5/12,$D$3,Hypotéka!$E$8,$D198,$D198,0)),"")</f>
        <v/>
      </c>
      <c r="G198" s="44" t="str">
        <f t="shared" si="23"/>
        <v/>
      </c>
      <c r="H198" s="44" t="str">
        <f>IFERROR(IF($A198="","",-1*(Hypotéka!$E$15/12+Hypotéka!$E$16)),"")</f>
        <v/>
      </c>
      <c r="I198" s="44" t="str">
        <f>IFERROR(IF($A198="","",-1*Hypotéka!$E$18),"")</f>
        <v/>
      </c>
      <c r="J198" s="44" t="str">
        <f t="shared" si="24"/>
        <v/>
      </c>
      <c r="L198" s="44" t="str">
        <f t="shared" si="27"/>
        <v/>
      </c>
      <c r="M198" s="44" t="str">
        <f t="shared" si="28"/>
        <v/>
      </c>
      <c r="N198" s="44" t="str">
        <f t="shared" si="29"/>
        <v/>
      </c>
    </row>
    <row r="199" spans="1:14" x14ac:dyDescent="0.25">
      <c r="A199" s="17" t="str">
        <f t="shared" si="25"/>
        <v/>
      </c>
      <c r="B199" s="37" t="str">
        <f t="shared" si="21"/>
        <v/>
      </c>
      <c r="C199" s="17" t="str">
        <f t="shared" si="22"/>
        <v/>
      </c>
      <c r="D199" s="17" t="str">
        <f t="shared" si="26"/>
        <v/>
      </c>
      <c r="E199" s="44" t="str">
        <f>IFERROR(IF($A199="","",CUMPRINC($C$5/12,$D$3,Hypotéka!$E$8,D199,D199,0)),"")</f>
        <v/>
      </c>
      <c r="F199" s="44" t="str">
        <f>IFERROR(IF($A199="","",CUMIPMT($C$5/12,$D$3,Hypotéka!$E$8,$D199,$D199,0)),"")</f>
        <v/>
      </c>
      <c r="G199" s="44" t="str">
        <f t="shared" si="23"/>
        <v/>
      </c>
      <c r="H199" s="44" t="str">
        <f>IFERROR(IF($A199="","",-1*(Hypotéka!$E$15/12+Hypotéka!$E$16)),"")</f>
        <v/>
      </c>
      <c r="I199" s="44" t="str">
        <f>IFERROR(IF($A199="","",-1*Hypotéka!$E$18),"")</f>
        <v/>
      </c>
      <c r="J199" s="44" t="str">
        <f t="shared" si="24"/>
        <v/>
      </c>
      <c r="L199" s="44" t="str">
        <f t="shared" si="27"/>
        <v/>
      </c>
      <c r="M199" s="44" t="str">
        <f t="shared" si="28"/>
        <v/>
      </c>
      <c r="N199" s="44" t="str">
        <f t="shared" si="29"/>
        <v/>
      </c>
    </row>
    <row r="200" spans="1:14" x14ac:dyDescent="0.25">
      <c r="A200" s="17" t="str">
        <f t="shared" si="25"/>
        <v/>
      </c>
      <c r="B200" s="37" t="str">
        <f t="shared" si="21"/>
        <v/>
      </c>
      <c r="C200" s="17" t="str">
        <f t="shared" si="22"/>
        <v/>
      </c>
      <c r="D200" s="17" t="str">
        <f t="shared" si="26"/>
        <v/>
      </c>
      <c r="E200" s="44" t="str">
        <f>IFERROR(IF($A200="","",CUMPRINC($C$5/12,$D$3,Hypotéka!$E$8,D200,D200,0)),"")</f>
        <v/>
      </c>
      <c r="F200" s="44" t="str">
        <f>IFERROR(IF($A200="","",CUMIPMT($C$5/12,$D$3,Hypotéka!$E$8,$D200,$D200,0)),"")</f>
        <v/>
      </c>
      <c r="G200" s="44" t="str">
        <f t="shared" si="23"/>
        <v/>
      </c>
      <c r="H200" s="44" t="str">
        <f>IFERROR(IF($A200="","",-1*(Hypotéka!$E$15/12+Hypotéka!$E$16)),"")</f>
        <v/>
      </c>
      <c r="I200" s="44" t="str">
        <f>IFERROR(IF($A200="","",-1*Hypotéka!$E$18),"")</f>
        <v/>
      </c>
      <c r="J200" s="44" t="str">
        <f t="shared" si="24"/>
        <v/>
      </c>
      <c r="L200" s="44" t="str">
        <f t="shared" si="27"/>
        <v/>
      </c>
      <c r="M200" s="44" t="str">
        <f t="shared" si="28"/>
        <v/>
      </c>
      <c r="N200" s="44" t="str">
        <f t="shared" si="29"/>
        <v/>
      </c>
    </row>
    <row r="201" spans="1:14" x14ac:dyDescent="0.25">
      <c r="A201" s="17" t="str">
        <f t="shared" si="25"/>
        <v/>
      </c>
      <c r="B201" s="37" t="str">
        <f t="shared" si="21"/>
        <v/>
      </c>
      <c r="C201" s="17" t="str">
        <f t="shared" si="22"/>
        <v/>
      </c>
      <c r="D201" s="17" t="str">
        <f t="shared" si="26"/>
        <v/>
      </c>
      <c r="E201" s="44" t="str">
        <f>IFERROR(IF($A201="","",CUMPRINC($C$5/12,$D$3,Hypotéka!$E$8,D201,D201,0)),"")</f>
        <v/>
      </c>
      <c r="F201" s="44" t="str">
        <f>IFERROR(IF($A201="","",CUMIPMT($C$5/12,$D$3,Hypotéka!$E$8,$D201,$D201,0)),"")</f>
        <v/>
      </c>
      <c r="G201" s="44" t="str">
        <f t="shared" si="23"/>
        <v/>
      </c>
      <c r="H201" s="44" t="str">
        <f>IFERROR(IF($A201="","",-1*(Hypotéka!$E$15/12+Hypotéka!$E$16)),"")</f>
        <v/>
      </c>
      <c r="I201" s="44" t="str">
        <f>IFERROR(IF($A201="","",-1*Hypotéka!$E$18),"")</f>
        <v/>
      </c>
      <c r="J201" s="44" t="str">
        <f t="shared" si="24"/>
        <v/>
      </c>
      <c r="L201" s="44" t="str">
        <f t="shared" si="27"/>
        <v/>
      </c>
      <c r="M201" s="44" t="str">
        <f t="shared" si="28"/>
        <v/>
      </c>
      <c r="N201" s="44" t="str">
        <f t="shared" si="29"/>
        <v/>
      </c>
    </row>
    <row r="202" spans="1:14" x14ac:dyDescent="0.25">
      <c r="A202" s="17" t="str">
        <f t="shared" si="25"/>
        <v/>
      </c>
      <c r="B202" s="37" t="str">
        <f t="shared" si="21"/>
        <v/>
      </c>
      <c r="C202" s="17" t="str">
        <f t="shared" si="22"/>
        <v/>
      </c>
      <c r="D202" s="17" t="str">
        <f t="shared" si="26"/>
        <v/>
      </c>
      <c r="E202" s="44" t="str">
        <f>IFERROR(IF($A202="","",CUMPRINC($C$5/12,$D$3,Hypotéka!$E$8,D202,D202,0)),"")</f>
        <v/>
      </c>
      <c r="F202" s="44" t="str">
        <f>IFERROR(IF($A202="","",CUMIPMT($C$5/12,$D$3,Hypotéka!$E$8,$D202,$D202,0)),"")</f>
        <v/>
      </c>
      <c r="G202" s="44" t="str">
        <f t="shared" si="23"/>
        <v/>
      </c>
      <c r="H202" s="44" t="str">
        <f>IFERROR(IF($A202="","",-1*(Hypotéka!$E$15/12+Hypotéka!$E$16)),"")</f>
        <v/>
      </c>
      <c r="I202" s="44" t="str">
        <f>IFERROR(IF($A202="","",-1*Hypotéka!$E$18),"")</f>
        <v/>
      </c>
      <c r="J202" s="44" t="str">
        <f t="shared" si="24"/>
        <v/>
      </c>
      <c r="L202" s="44" t="str">
        <f t="shared" si="27"/>
        <v/>
      </c>
      <c r="M202" s="44" t="str">
        <f t="shared" si="28"/>
        <v/>
      </c>
      <c r="N202" s="44" t="str">
        <f t="shared" si="29"/>
        <v/>
      </c>
    </row>
    <row r="203" spans="1:14" x14ac:dyDescent="0.25">
      <c r="A203" s="17" t="str">
        <f t="shared" si="25"/>
        <v/>
      </c>
      <c r="B203" s="37" t="str">
        <f t="shared" ref="B203:B266" si="30">IFERROR(IF($A203="","",EDATE($C$2,A203)),"")</f>
        <v/>
      </c>
      <c r="C203" s="17" t="str">
        <f t="shared" ref="C203:C266" si="31">IFERROR(IF($A203="","",$D$3),"")</f>
        <v/>
      </c>
      <c r="D203" s="17" t="str">
        <f t="shared" si="26"/>
        <v/>
      </c>
      <c r="E203" s="44" t="str">
        <f>IFERROR(IF($A203="","",CUMPRINC($C$5/12,$D$3,Hypotéka!$E$8,D203,D203,0)),"")</f>
        <v/>
      </c>
      <c r="F203" s="44" t="str">
        <f>IFERROR(IF($A203="","",CUMIPMT($C$5/12,$D$3,Hypotéka!$E$8,$D203,$D203,0)),"")</f>
        <v/>
      </c>
      <c r="G203" s="44" t="str">
        <f t="shared" ref="G203:G266" si="32">IFERROR(IF($A203="","",E203+F203),"")</f>
        <v/>
      </c>
      <c r="H203" s="44" t="str">
        <f>IFERROR(IF($A203="","",-1*(Hypotéka!$E$15/12+Hypotéka!$E$16)),"")</f>
        <v/>
      </c>
      <c r="I203" s="44" t="str">
        <f>IFERROR(IF($A203="","",-1*Hypotéka!$E$18),"")</f>
        <v/>
      </c>
      <c r="J203" s="44" t="str">
        <f t="shared" ref="J203:J266" si="33">IFERROR(IF($A203="","",SUM(G203:I203)),"")</f>
        <v/>
      </c>
      <c r="L203" s="44" t="str">
        <f t="shared" si="27"/>
        <v/>
      </c>
      <c r="M203" s="44" t="str">
        <f t="shared" si="28"/>
        <v/>
      </c>
      <c r="N203" s="44" t="str">
        <f t="shared" si="29"/>
        <v/>
      </c>
    </row>
    <row r="204" spans="1:14" x14ac:dyDescent="0.25">
      <c r="A204" s="17" t="str">
        <f t="shared" ref="A204:A267" si="34">IFERROR(IF($C$2="","",IF($C$3="","",IF(A203+1&lt;$D$3,A203+1,""))),"")</f>
        <v/>
      </c>
      <c r="B204" s="37" t="str">
        <f t="shared" si="30"/>
        <v/>
      </c>
      <c r="C204" s="17" t="str">
        <f t="shared" si="31"/>
        <v/>
      </c>
      <c r="D204" s="17" t="str">
        <f t="shared" ref="D204:D267" si="35">IFERROR(IF($A204="","",D203+1),"")</f>
        <v/>
      </c>
      <c r="E204" s="44" t="str">
        <f>IFERROR(IF($A204="","",CUMPRINC($C$5/12,$D$3,Hypotéka!$E$8,D204,D204,0)),"")</f>
        <v/>
      </c>
      <c r="F204" s="44" t="str">
        <f>IFERROR(IF($A204="","",CUMIPMT($C$5/12,$D$3,Hypotéka!$E$8,$D204,$D204,0)),"")</f>
        <v/>
      </c>
      <c r="G204" s="44" t="str">
        <f t="shared" si="32"/>
        <v/>
      </c>
      <c r="H204" s="44" t="str">
        <f>IFERROR(IF($A204="","",-1*(Hypotéka!$E$15/12+Hypotéka!$E$16)),"")</f>
        <v/>
      </c>
      <c r="I204" s="44" t="str">
        <f>IFERROR(IF($A204="","",-1*Hypotéka!$E$18),"")</f>
        <v/>
      </c>
      <c r="J204" s="44" t="str">
        <f t="shared" si="33"/>
        <v/>
      </c>
      <c r="L204" s="44" t="str">
        <f t="shared" ref="L204:L267" si="36">IFERROR(IF($A204="","",(-1*E204)+L203),"")</f>
        <v/>
      </c>
      <c r="M204" s="44" t="str">
        <f t="shared" ref="M204:M267" si="37">IFERROR(IF($A204="","",(-1*F204)+M203),"")</f>
        <v/>
      </c>
      <c r="N204" s="44" t="str">
        <f t="shared" ref="N204:N267" si="38">IFERROR(IF($A204="","",(-1*G204)+N203),"")</f>
        <v/>
      </c>
    </row>
    <row r="205" spans="1:14" x14ac:dyDescent="0.25">
      <c r="A205" s="17" t="str">
        <f t="shared" si="34"/>
        <v/>
      </c>
      <c r="B205" s="37" t="str">
        <f t="shared" si="30"/>
        <v/>
      </c>
      <c r="C205" s="17" t="str">
        <f t="shared" si="31"/>
        <v/>
      </c>
      <c r="D205" s="17" t="str">
        <f t="shared" si="35"/>
        <v/>
      </c>
      <c r="E205" s="44" t="str">
        <f>IFERROR(IF($A205="","",CUMPRINC($C$5/12,$D$3,Hypotéka!$E$8,D205,D205,0)),"")</f>
        <v/>
      </c>
      <c r="F205" s="44" t="str">
        <f>IFERROR(IF($A205="","",CUMIPMT($C$5/12,$D$3,Hypotéka!$E$8,$D205,$D205,0)),"")</f>
        <v/>
      </c>
      <c r="G205" s="44" t="str">
        <f t="shared" si="32"/>
        <v/>
      </c>
      <c r="H205" s="44" t="str">
        <f>IFERROR(IF($A205="","",-1*(Hypotéka!$E$15/12+Hypotéka!$E$16)),"")</f>
        <v/>
      </c>
      <c r="I205" s="44" t="str">
        <f>IFERROR(IF($A205="","",-1*Hypotéka!$E$18),"")</f>
        <v/>
      </c>
      <c r="J205" s="44" t="str">
        <f t="shared" si="33"/>
        <v/>
      </c>
      <c r="L205" s="44" t="str">
        <f t="shared" si="36"/>
        <v/>
      </c>
      <c r="M205" s="44" t="str">
        <f t="shared" si="37"/>
        <v/>
      </c>
      <c r="N205" s="44" t="str">
        <f t="shared" si="38"/>
        <v/>
      </c>
    </row>
    <row r="206" spans="1:14" x14ac:dyDescent="0.25">
      <c r="A206" s="17" t="str">
        <f t="shared" si="34"/>
        <v/>
      </c>
      <c r="B206" s="37" t="str">
        <f t="shared" si="30"/>
        <v/>
      </c>
      <c r="C206" s="17" t="str">
        <f t="shared" si="31"/>
        <v/>
      </c>
      <c r="D206" s="17" t="str">
        <f t="shared" si="35"/>
        <v/>
      </c>
      <c r="E206" s="44" t="str">
        <f>IFERROR(IF($A206="","",CUMPRINC($C$5/12,$D$3,Hypotéka!$E$8,D206,D206,0)),"")</f>
        <v/>
      </c>
      <c r="F206" s="44" t="str">
        <f>IFERROR(IF($A206="","",CUMIPMT($C$5/12,$D$3,Hypotéka!$E$8,$D206,$D206,0)),"")</f>
        <v/>
      </c>
      <c r="G206" s="44" t="str">
        <f t="shared" si="32"/>
        <v/>
      </c>
      <c r="H206" s="44" t="str">
        <f>IFERROR(IF($A206="","",-1*(Hypotéka!$E$15/12+Hypotéka!$E$16)),"")</f>
        <v/>
      </c>
      <c r="I206" s="44" t="str">
        <f>IFERROR(IF($A206="","",-1*Hypotéka!$E$18),"")</f>
        <v/>
      </c>
      <c r="J206" s="44" t="str">
        <f t="shared" si="33"/>
        <v/>
      </c>
      <c r="L206" s="44" t="str">
        <f t="shared" si="36"/>
        <v/>
      </c>
      <c r="M206" s="44" t="str">
        <f t="shared" si="37"/>
        <v/>
      </c>
      <c r="N206" s="44" t="str">
        <f t="shared" si="38"/>
        <v/>
      </c>
    </row>
    <row r="207" spans="1:14" x14ac:dyDescent="0.25">
      <c r="A207" s="17" t="str">
        <f t="shared" si="34"/>
        <v/>
      </c>
      <c r="B207" s="37" t="str">
        <f t="shared" si="30"/>
        <v/>
      </c>
      <c r="C207" s="17" t="str">
        <f t="shared" si="31"/>
        <v/>
      </c>
      <c r="D207" s="17" t="str">
        <f t="shared" si="35"/>
        <v/>
      </c>
      <c r="E207" s="44" t="str">
        <f>IFERROR(IF($A207="","",CUMPRINC($C$5/12,$D$3,Hypotéka!$E$8,D207,D207,0)),"")</f>
        <v/>
      </c>
      <c r="F207" s="44" t="str">
        <f>IFERROR(IF($A207="","",CUMIPMT($C$5/12,$D$3,Hypotéka!$E$8,$D207,$D207,0)),"")</f>
        <v/>
      </c>
      <c r="G207" s="44" t="str">
        <f t="shared" si="32"/>
        <v/>
      </c>
      <c r="H207" s="44" t="str">
        <f>IFERROR(IF($A207="","",-1*(Hypotéka!$E$15/12+Hypotéka!$E$16)),"")</f>
        <v/>
      </c>
      <c r="I207" s="44" t="str">
        <f>IFERROR(IF($A207="","",-1*Hypotéka!$E$18),"")</f>
        <v/>
      </c>
      <c r="J207" s="44" t="str">
        <f t="shared" si="33"/>
        <v/>
      </c>
      <c r="L207" s="44" t="str">
        <f t="shared" si="36"/>
        <v/>
      </c>
      <c r="M207" s="44" t="str">
        <f t="shared" si="37"/>
        <v/>
      </c>
      <c r="N207" s="44" t="str">
        <f t="shared" si="38"/>
        <v/>
      </c>
    </row>
    <row r="208" spans="1:14" x14ac:dyDescent="0.25">
      <c r="A208" s="17" t="str">
        <f t="shared" si="34"/>
        <v/>
      </c>
      <c r="B208" s="37" t="str">
        <f t="shared" si="30"/>
        <v/>
      </c>
      <c r="C208" s="17" t="str">
        <f t="shared" si="31"/>
        <v/>
      </c>
      <c r="D208" s="17" t="str">
        <f t="shared" si="35"/>
        <v/>
      </c>
      <c r="E208" s="44" t="str">
        <f>IFERROR(IF($A208="","",CUMPRINC($C$5/12,$D$3,Hypotéka!$E$8,D208,D208,0)),"")</f>
        <v/>
      </c>
      <c r="F208" s="44" t="str">
        <f>IFERROR(IF($A208="","",CUMIPMT($C$5/12,$D$3,Hypotéka!$E$8,$D208,$D208,0)),"")</f>
        <v/>
      </c>
      <c r="G208" s="44" t="str">
        <f t="shared" si="32"/>
        <v/>
      </c>
      <c r="H208" s="44" t="str">
        <f>IFERROR(IF($A208="","",-1*(Hypotéka!$E$15/12+Hypotéka!$E$16)),"")</f>
        <v/>
      </c>
      <c r="I208" s="44" t="str">
        <f>IFERROR(IF($A208="","",-1*Hypotéka!$E$18),"")</f>
        <v/>
      </c>
      <c r="J208" s="44" t="str">
        <f t="shared" si="33"/>
        <v/>
      </c>
      <c r="L208" s="44" t="str">
        <f t="shared" si="36"/>
        <v/>
      </c>
      <c r="M208" s="44" t="str">
        <f t="shared" si="37"/>
        <v/>
      </c>
      <c r="N208" s="44" t="str">
        <f t="shared" si="38"/>
        <v/>
      </c>
    </row>
    <row r="209" spans="1:14" x14ac:dyDescent="0.25">
      <c r="A209" s="17" t="str">
        <f t="shared" si="34"/>
        <v/>
      </c>
      <c r="B209" s="37" t="str">
        <f t="shared" si="30"/>
        <v/>
      </c>
      <c r="C209" s="17" t="str">
        <f t="shared" si="31"/>
        <v/>
      </c>
      <c r="D209" s="17" t="str">
        <f t="shared" si="35"/>
        <v/>
      </c>
      <c r="E209" s="44" t="str">
        <f>IFERROR(IF($A209="","",CUMPRINC($C$5/12,$D$3,Hypotéka!$E$8,D209,D209,0)),"")</f>
        <v/>
      </c>
      <c r="F209" s="44" t="str">
        <f>IFERROR(IF($A209="","",CUMIPMT($C$5/12,$D$3,Hypotéka!$E$8,$D209,$D209,0)),"")</f>
        <v/>
      </c>
      <c r="G209" s="44" t="str">
        <f t="shared" si="32"/>
        <v/>
      </c>
      <c r="H209" s="44" t="str">
        <f>IFERROR(IF($A209="","",-1*(Hypotéka!$E$15/12+Hypotéka!$E$16)),"")</f>
        <v/>
      </c>
      <c r="I209" s="44" t="str">
        <f>IFERROR(IF($A209="","",-1*Hypotéka!$E$18),"")</f>
        <v/>
      </c>
      <c r="J209" s="44" t="str">
        <f t="shared" si="33"/>
        <v/>
      </c>
      <c r="L209" s="44" t="str">
        <f t="shared" si="36"/>
        <v/>
      </c>
      <c r="M209" s="44" t="str">
        <f t="shared" si="37"/>
        <v/>
      </c>
      <c r="N209" s="44" t="str">
        <f t="shared" si="38"/>
        <v/>
      </c>
    </row>
    <row r="210" spans="1:14" x14ac:dyDescent="0.25">
      <c r="A210" s="17" t="str">
        <f t="shared" si="34"/>
        <v/>
      </c>
      <c r="B210" s="37" t="str">
        <f t="shared" si="30"/>
        <v/>
      </c>
      <c r="C210" s="17" t="str">
        <f t="shared" si="31"/>
        <v/>
      </c>
      <c r="D210" s="17" t="str">
        <f t="shared" si="35"/>
        <v/>
      </c>
      <c r="E210" s="44" t="str">
        <f>IFERROR(IF($A210="","",CUMPRINC($C$5/12,$D$3,Hypotéka!$E$8,D210,D210,0)),"")</f>
        <v/>
      </c>
      <c r="F210" s="44" t="str">
        <f>IFERROR(IF($A210="","",CUMIPMT($C$5/12,$D$3,Hypotéka!$E$8,$D210,$D210,0)),"")</f>
        <v/>
      </c>
      <c r="G210" s="44" t="str">
        <f t="shared" si="32"/>
        <v/>
      </c>
      <c r="H210" s="44" t="str">
        <f>IFERROR(IF($A210="","",-1*(Hypotéka!$E$15/12+Hypotéka!$E$16)),"")</f>
        <v/>
      </c>
      <c r="I210" s="44" t="str">
        <f>IFERROR(IF($A210="","",-1*Hypotéka!$E$18),"")</f>
        <v/>
      </c>
      <c r="J210" s="44" t="str">
        <f t="shared" si="33"/>
        <v/>
      </c>
      <c r="L210" s="44" t="str">
        <f t="shared" si="36"/>
        <v/>
      </c>
      <c r="M210" s="44" t="str">
        <f t="shared" si="37"/>
        <v/>
      </c>
      <c r="N210" s="44" t="str">
        <f t="shared" si="38"/>
        <v/>
      </c>
    </row>
    <row r="211" spans="1:14" x14ac:dyDescent="0.25">
      <c r="A211" s="17" t="str">
        <f t="shared" si="34"/>
        <v/>
      </c>
      <c r="B211" s="37" t="str">
        <f t="shared" si="30"/>
        <v/>
      </c>
      <c r="C211" s="17" t="str">
        <f t="shared" si="31"/>
        <v/>
      </c>
      <c r="D211" s="17" t="str">
        <f t="shared" si="35"/>
        <v/>
      </c>
      <c r="E211" s="44" t="str">
        <f>IFERROR(IF($A211="","",CUMPRINC($C$5/12,$D$3,Hypotéka!$E$8,D211,D211,0)),"")</f>
        <v/>
      </c>
      <c r="F211" s="44" t="str">
        <f>IFERROR(IF($A211="","",CUMIPMT($C$5/12,$D$3,Hypotéka!$E$8,$D211,$D211,0)),"")</f>
        <v/>
      </c>
      <c r="G211" s="44" t="str">
        <f t="shared" si="32"/>
        <v/>
      </c>
      <c r="H211" s="44" t="str">
        <f>IFERROR(IF($A211="","",-1*(Hypotéka!$E$15/12+Hypotéka!$E$16)),"")</f>
        <v/>
      </c>
      <c r="I211" s="44" t="str">
        <f>IFERROR(IF($A211="","",-1*Hypotéka!$E$18),"")</f>
        <v/>
      </c>
      <c r="J211" s="44" t="str">
        <f t="shared" si="33"/>
        <v/>
      </c>
      <c r="L211" s="44" t="str">
        <f t="shared" si="36"/>
        <v/>
      </c>
      <c r="M211" s="44" t="str">
        <f t="shared" si="37"/>
        <v/>
      </c>
      <c r="N211" s="44" t="str">
        <f t="shared" si="38"/>
        <v/>
      </c>
    </row>
    <row r="212" spans="1:14" x14ac:dyDescent="0.25">
      <c r="A212" s="17" t="str">
        <f t="shared" si="34"/>
        <v/>
      </c>
      <c r="B212" s="37" t="str">
        <f t="shared" si="30"/>
        <v/>
      </c>
      <c r="C212" s="17" t="str">
        <f t="shared" si="31"/>
        <v/>
      </c>
      <c r="D212" s="17" t="str">
        <f t="shared" si="35"/>
        <v/>
      </c>
      <c r="E212" s="44" t="str">
        <f>IFERROR(IF($A212="","",CUMPRINC($C$5/12,$D$3,Hypotéka!$E$8,D212,D212,0)),"")</f>
        <v/>
      </c>
      <c r="F212" s="44" t="str">
        <f>IFERROR(IF($A212="","",CUMIPMT($C$5/12,$D$3,Hypotéka!$E$8,$D212,$D212,0)),"")</f>
        <v/>
      </c>
      <c r="G212" s="44" t="str">
        <f t="shared" si="32"/>
        <v/>
      </c>
      <c r="H212" s="44" t="str">
        <f>IFERROR(IF($A212="","",-1*(Hypotéka!$E$15/12+Hypotéka!$E$16)),"")</f>
        <v/>
      </c>
      <c r="I212" s="44" t="str">
        <f>IFERROR(IF($A212="","",-1*Hypotéka!$E$18),"")</f>
        <v/>
      </c>
      <c r="J212" s="44" t="str">
        <f t="shared" si="33"/>
        <v/>
      </c>
      <c r="L212" s="44" t="str">
        <f t="shared" si="36"/>
        <v/>
      </c>
      <c r="M212" s="44" t="str">
        <f t="shared" si="37"/>
        <v/>
      </c>
      <c r="N212" s="44" t="str">
        <f t="shared" si="38"/>
        <v/>
      </c>
    </row>
    <row r="213" spans="1:14" x14ac:dyDescent="0.25">
      <c r="A213" s="17" t="str">
        <f t="shared" si="34"/>
        <v/>
      </c>
      <c r="B213" s="37" t="str">
        <f t="shared" si="30"/>
        <v/>
      </c>
      <c r="C213" s="17" t="str">
        <f t="shared" si="31"/>
        <v/>
      </c>
      <c r="D213" s="17" t="str">
        <f t="shared" si="35"/>
        <v/>
      </c>
      <c r="E213" s="44" t="str">
        <f>IFERROR(IF($A213="","",CUMPRINC($C$5/12,$D$3,Hypotéka!$E$8,D213,D213,0)),"")</f>
        <v/>
      </c>
      <c r="F213" s="44" t="str">
        <f>IFERROR(IF($A213="","",CUMIPMT($C$5/12,$D$3,Hypotéka!$E$8,$D213,$D213,0)),"")</f>
        <v/>
      </c>
      <c r="G213" s="44" t="str">
        <f t="shared" si="32"/>
        <v/>
      </c>
      <c r="H213" s="44" t="str">
        <f>IFERROR(IF($A213="","",-1*(Hypotéka!$E$15/12+Hypotéka!$E$16)),"")</f>
        <v/>
      </c>
      <c r="I213" s="44" t="str">
        <f>IFERROR(IF($A213="","",-1*Hypotéka!$E$18),"")</f>
        <v/>
      </c>
      <c r="J213" s="44" t="str">
        <f t="shared" si="33"/>
        <v/>
      </c>
      <c r="L213" s="44" t="str">
        <f t="shared" si="36"/>
        <v/>
      </c>
      <c r="M213" s="44" t="str">
        <f t="shared" si="37"/>
        <v/>
      </c>
      <c r="N213" s="44" t="str">
        <f t="shared" si="38"/>
        <v/>
      </c>
    </row>
    <row r="214" spans="1:14" x14ac:dyDescent="0.25">
      <c r="A214" s="17" t="str">
        <f t="shared" si="34"/>
        <v/>
      </c>
      <c r="B214" s="37" t="str">
        <f t="shared" si="30"/>
        <v/>
      </c>
      <c r="C214" s="17" t="str">
        <f t="shared" si="31"/>
        <v/>
      </c>
      <c r="D214" s="17" t="str">
        <f t="shared" si="35"/>
        <v/>
      </c>
      <c r="E214" s="44" t="str">
        <f>IFERROR(IF($A214="","",CUMPRINC($C$5/12,$D$3,Hypotéka!$E$8,D214,D214,0)),"")</f>
        <v/>
      </c>
      <c r="F214" s="44" t="str">
        <f>IFERROR(IF($A214="","",CUMIPMT($C$5/12,$D$3,Hypotéka!$E$8,$D214,$D214,0)),"")</f>
        <v/>
      </c>
      <c r="G214" s="44" t="str">
        <f t="shared" si="32"/>
        <v/>
      </c>
      <c r="H214" s="44" t="str">
        <f>IFERROR(IF($A214="","",-1*(Hypotéka!$E$15/12+Hypotéka!$E$16)),"")</f>
        <v/>
      </c>
      <c r="I214" s="44" t="str">
        <f>IFERROR(IF($A214="","",-1*Hypotéka!$E$18),"")</f>
        <v/>
      </c>
      <c r="J214" s="44" t="str">
        <f t="shared" si="33"/>
        <v/>
      </c>
      <c r="L214" s="44" t="str">
        <f t="shared" si="36"/>
        <v/>
      </c>
      <c r="M214" s="44" t="str">
        <f t="shared" si="37"/>
        <v/>
      </c>
      <c r="N214" s="44" t="str">
        <f t="shared" si="38"/>
        <v/>
      </c>
    </row>
    <row r="215" spans="1:14" x14ac:dyDescent="0.25">
      <c r="A215" s="17" t="str">
        <f t="shared" si="34"/>
        <v/>
      </c>
      <c r="B215" s="37" t="str">
        <f t="shared" si="30"/>
        <v/>
      </c>
      <c r="C215" s="17" t="str">
        <f t="shared" si="31"/>
        <v/>
      </c>
      <c r="D215" s="17" t="str">
        <f t="shared" si="35"/>
        <v/>
      </c>
      <c r="E215" s="44" t="str">
        <f>IFERROR(IF($A215="","",CUMPRINC($C$5/12,$D$3,Hypotéka!$E$8,D215,D215,0)),"")</f>
        <v/>
      </c>
      <c r="F215" s="44" t="str">
        <f>IFERROR(IF($A215="","",CUMIPMT($C$5/12,$D$3,Hypotéka!$E$8,$D215,$D215,0)),"")</f>
        <v/>
      </c>
      <c r="G215" s="44" t="str">
        <f t="shared" si="32"/>
        <v/>
      </c>
      <c r="H215" s="44" t="str">
        <f>IFERROR(IF($A215="","",-1*(Hypotéka!$E$15/12+Hypotéka!$E$16)),"")</f>
        <v/>
      </c>
      <c r="I215" s="44" t="str">
        <f>IFERROR(IF($A215="","",-1*Hypotéka!$E$18),"")</f>
        <v/>
      </c>
      <c r="J215" s="44" t="str">
        <f t="shared" si="33"/>
        <v/>
      </c>
      <c r="L215" s="44" t="str">
        <f t="shared" si="36"/>
        <v/>
      </c>
      <c r="M215" s="44" t="str">
        <f t="shared" si="37"/>
        <v/>
      </c>
      <c r="N215" s="44" t="str">
        <f t="shared" si="38"/>
        <v/>
      </c>
    </row>
    <row r="216" spans="1:14" x14ac:dyDescent="0.25">
      <c r="A216" s="17" t="str">
        <f t="shared" si="34"/>
        <v/>
      </c>
      <c r="B216" s="37" t="str">
        <f t="shared" si="30"/>
        <v/>
      </c>
      <c r="C216" s="17" t="str">
        <f t="shared" si="31"/>
        <v/>
      </c>
      <c r="D216" s="17" t="str">
        <f t="shared" si="35"/>
        <v/>
      </c>
      <c r="E216" s="44" t="str">
        <f>IFERROR(IF($A216="","",CUMPRINC($C$5/12,$D$3,Hypotéka!$E$8,D216,D216,0)),"")</f>
        <v/>
      </c>
      <c r="F216" s="44" t="str">
        <f>IFERROR(IF($A216="","",CUMIPMT($C$5/12,$D$3,Hypotéka!$E$8,$D216,$D216,0)),"")</f>
        <v/>
      </c>
      <c r="G216" s="44" t="str">
        <f t="shared" si="32"/>
        <v/>
      </c>
      <c r="H216" s="44" t="str">
        <f>IFERROR(IF($A216="","",-1*(Hypotéka!$E$15/12+Hypotéka!$E$16)),"")</f>
        <v/>
      </c>
      <c r="I216" s="44" t="str">
        <f>IFERROR(IF($A216="","",-1*Hypotéka!$E$18),"")</f>
        <v/>
      </c>
      <c r="J216" s="44" t="str">
        <f t="shared" si="33"/>
        <v/>
      </c>
      <c r="L216" s="44" t="str">
        <f t="shared" si="36"/>
        <v/>
      </c>
      <c r="M216" s="44" t="str">
        <f t="shared" si="37"/>
        <v/>
      </c>
      <c r="N216" s="44" t="str">
        <f t="shared" si="38"/>
        <v/>
      </c>
    </row>
    <row r="217" spans="1:14" x14ac:dyDescent="0.25">
      <c r="A217" s="17" t="str">
        <f t="shared" si="34"/>
        <v/>
      </c>
      <c r="B217" s="37" t="str">
        <f t="shared" si="30"/>
        <v/>
      </c>
      <c r="C217" s="17" t="str">
        <f t="shared" si="31"/>
        <v/>
      </c>
      <c r="D217" s="17" t="str">
        <f t="shared" si="35"/>
        <v/>
      </c>
      <c r="E217" s="44" t="str">
        <f>IFERROR(IF($A217="","",CUMPRINC($C$5/12,$D$3,Hypotéka!$E$8,D217,D217,0)),"")</f>
        <v/>
      </c>
      <c r="F217" s="44" t="str">
        <f>IFERROR(IF($A217="","",CUMIPMT($C$5/12,$D$3,Hypotéka!$E$8,$D217,$D217,0)),"")</f>
        <v/>
      </c>
      <c r="G217" s="44" t="str">
        <f t="shared" si="32"/>
        <v/>
      </c>
      <c r="H217" s="44" t="str">
        <f>IFERROR(IF($A217="","",-1*(Hypotéka!$E$15/12+Hypotéka!$E$16)),"")</f>
        <v/>
      </c>
      <c r="I217" s="44" t="str">
        <f>IFERROR(IF($A217="","",-1*Hypotéka!$E$18),"")</f>
        <v/>
      </c>
      <c r="J217" s="44" t="str">
        <f t="shared" si="33"/>
        <v/>
      </c>
      <c r="L217" s="44" t="str">
        <f t="shared" si="36"/>
        <v/>
      </c>
      <c r="M217" s="44" t="str">
        <f t="shared" si="37"/>
        <v/>
      </c>
      <c r="N217" s="44" t="str">
        <f t="shared" si="38"/>
        <v/>
      </c>
    </row>
    <row r="218" spans="1:14" x14ac:dyDescent="0.25">
      <c r="A218" s="17" t="str">
        <f t="shared" si="34"/>
        <v/>
      </c>
      <c r="B218" s="37" t="str">
        <f t="shared" si="30"/>
        <v/>
      </c>
      <c r="C218" s="17" t="str">
        <f t="shared" si="31"/>
        <v/>
      </c>
      <c r="D218" s="17" t="str">
        <f t="shared" si="35"/>
        <v/>
      </c>
      <c r="E218" s="44" t="str">
        <f>IFERROR(IF($A218="","",CUMPRINC($C$5/12,$D$3,Hypotéka!$E$8,D218,D218,0)),"")</f>
        <v/>
      </c>
      <c r="F218" s="44" t="str">
        <f>IFERROR(IF($A218="","",CUMIPMT($C$5/12,$D$3,Hypotéka!$E$8,$D218,$D218,0)),"")</f>
        <v/>
      </c>
      <c r="G218" s="44" t="str">
        <f t="shared" si="32"/>
        <v/>
      </c>
      <c r="H218" s="44" t="str">
        <f>IFERROR(IF($A218="","",-1*(Hypotéka!$E$15/12+Hypotéka!$E$16)),"")</f>
        <v/>
      </c>
      <c r="I218" s="44" t="str">
        <f>IFERROR(IF($A218="","",-1*Hypotéka!$E$18),"")</f>
        <v/>
      </c>
      <c r="J218" s="44" t="str">
        <f t="shared" si="33"/>
        <v/>
      </c>
      <c r="L218" s="44" t="str">
        <f t="shared" si="36"/>
        <v/>
      </c>
      <c r="M218" s="44" t="str">
        <f t="shared" si="37"/>
        <v/>
      </c>
      <c r="N218" s="44" t="str">
        <f t="shared" si="38"/>
        <v/>
      </c>
    </row>
    <row r="219" spans="1:14" x14ac:dyDescent="0.25">
      <c r="A219" s="17" t="str">
        <f t="shared" si="34"/>
        <v/>
      </c>
      <c r="B219" s="37" t="str">
        <f t="shared" si="30"/>
        <v/>
      </c>
      <c r="C219" s="17" t="str">
        <f t="shared" si="31"/>
        <v/>
      </c>
      <c r="D219" s="17" t="str">
        <f t="shared" si="35"/>
        <v/>
      </c>
      <c r="E219" s="44" t="str">
        <f>IFERROR(IF($A219="","",CUMPRINC($C$5/12,$D$3,Hypotéka!$E$8,D219,D219,0)),"")</f>
        <v/>
      </c>
      <c r="F219" s="44" t="str">
        <f>IFERROR(IF($A219="","",CUMIPMT($C$5/12,$D$3,Hypotéka!$E$8,$D219,$D219,0)),"")</f>
        <v/>
      </c>
      <c r="G219" s="44" t="str">
        <f t="shared" si="32"/>
        <v/>
      </c>
      <c r="H219" s="44" t="str">
        <f>IFERROR(IF($A219="","",-1*(Hypotéka!$E$15/12+Hypotéka!$E$16)),"")</f>
        <v/>
      </c>
      <c r="I219" s="44" t="str">
        <f>IFERROR(IF($A219="","",-1*Hypotéka!$E$18),"")</f>
        <v/>
      </c>
      <c r="J219" s="44" t="str">
        <f t="shared" si="33"/>
        <v/>
      </c>
      <c r="L219" s="44" t="str">
        <f t="shared" si="36"/>
        <v/>
      </c>
      <c r="M219" s="44" t="str">
        <f t="shared" si="37"/>
        <v/>
      </c>
      <c r="N219" s="44" t="str">
        <f t="shared" si="38"/>
        <v/>
      </c>
    </row>
    <row r="220" spans="1:14" x14ac:dyDescent="0.25">
      <c r="A220" s="17" t="str">
        <f t="shared" si="34"/>
        <v/>
      </c>
      <c r="B220" s="37" t="str">
        <f t="shared" si="30"/>
        <v/>
      </c>
      <c r="C220" s="17" t="str">
        <f t="shared" si="31"/>
        <v/>
      </c>
      <c r="D220" s="17" t="str">
        <f t="shared" si="35"/>
        <v/>
      </c>
      <c r="E220" s="44" t="str">
        <f>IFERROR(IF($A220="","",CUMPRINC($C$5/12,$D$3,Hypotéka!$E$8,D220,D220,0)),"")</f>
        <v/>
      </c>
      <c r="F220" s="44" t="str">
        <f>IFERROR(IF($A220="","",CUMIPMT($C$5/12,$D$3,Hypotéka!$E$8,$D220,$D220,0)),"")</f>
        <v/>
      </c>
      <c r="G220" s="44" t="str">
        <f t="shared" si="32"/>
        <v/>
      </c>
      <c r="H220" s="44" t="str">
        <f>IFERROR(IF($A220="","",-1*(Hypotéka!$E$15/12+Hypotéka!$E$16)),"")</f>
        <v/>
      </c>
      <c r="I220" s="44" t="str">
        <f>IFERROR(IF($A220="","",-1*Hypotéka!$E$18),"")</f>
        <v/>
      </c>
      <c r="J220" s="44" t="str">
        <f t="shared" si="33"/>
        <v/>
      </c>
      <c r="L220" s="44" t="str">
        <f t="shared" si="36"/>
        <v/>
      </c>
      <c r="M220" s="44" t="str">
        <f t="shared" si="37"/>
        <v/>
      </c>
      <c r="N220" s="44" t="str">
        <f t="shared" si="38"/>
        <v/>
      </c>
    </row>
    <row r="221" spans="1:14" x14ac:dyDescent="0.25">
      <c r="A221" s="17" t="str">
        <f t="shared" si="34"/>
        <v/>
      </c>
      <c r="B221" s="37" t="str">
        <f t="shared" si="30"/>
        <v/>
      </c>
      <c r="C221" s="17" t="str">
        <f t="shared" si="31"/>
        <v/>
      </c>
      <c r="D221" s="17" t="str">
        <f t="shared" si="35"/>
        <v/>
      </c>
      <c r="E221" s="44" t="str">
        <f>IFERROR(IF($A221="","",CUMPRINC($C$5/12,$D$3,Hypotéka!$E$8,D221,D221,0)),"")</f>
        <v/>
      </c>
      <c r="F221" s="44" t="str">
        <f>IFERROR(IF($A221="","",CUMIPMT($C$5/12,$D$3,Hypotéka!$E$8,$D221,$D221,0)),"")</f>
        <v/>
      </c>
      <c r="G221" s="44" t="str">
        <f t="shared" si="32"/>
        <v/>
      </c>
      <c r="H221" s="44" t="str">
        <f>IFERROR(IF($A221="","",-1*(Hypotéka!$E$15/12+Hypotéka!$E$16)),"")</f>
        <v/>
      </c>
      <c r="I221" s="44" t="str">
        <f>IFERROR(IF($A221="","",-1*Hypotéka!$E$18),"")</f>
        <v/>
      </c>
      <c r="J221" s="44" t="str">
        <f t="shared" si="33"/>
        <v/>
      </c>
      <c r="L221" s="44" t="str">
        <f t="shared" si="36"/>
        <v/>
      </c>
      <c r="M221" s="44" t="str">
        <f t="shared" si="37"/>
        <v/>
      </c>
      <c r="N221" s="44" t="str">
        <f t="shared" si="38"/>
        <v/>
      </c>
    </row>
    <row r="222" spans="1:14" x14ac:dyDescent="0.25">
      <c r="A222" s="17" t="str">
        <f t="shared" si="34"/>
        <v/>
      </c>
      <c r="B222" s="37" t="str">
        <f t="shared" si="30"/>
        <v/>
      </c>
      <c r="C222" s="17" t="str">
        <f t="shared" si="31"/>
        <v/>
      </c>
      <c r="D222" s="17" t="str">
        <f t="shared" si="35"/>
        <v/>
      </c>
      <c r="E222" s="44" t="str">
        <f>IFERROR(IF($A222="","",CUMPRINC($C$5/12,$D$3,Hypotéka!$E$8,D222,D222,0)),"")</f>
        <v/>
      </c>
      <c r="F222" s="44" t="str">
        <f>IFERROR(IF($A222="","",CUMIPMT($C$5/12,$D$3,Hypotéka!$E$8,$D222,$D222,0)),"")</f>
        <v/>
      </c>
      <c r="G222" s="44" t="str">
        <f t="shared" si="32"/>
        <v/>
      </c>
      <c r="H222" s="44" t="str">
        <f>IFERROR(IF($A222="","",-1*(Hypotéka!$E$15/12+Hypotéka!$E$16)),"")</f>
        <v/>
      </c>
      <c r="I222" s="44" t="str">
        <f>IFERROR(IF($A222="","",-1*Hypotéka!$E$18),"")</f>
        <v/>
      </c>
      <c r="J222" s="44" t="str">
        <f t="shared" si="33"/>
        <v/>
      </c>
      <c r="L222" s="44" t="str">
        <f t="shared" si="36"/>
        <v/>
      </c>
      <c r="M222" s="44" t="str">
        <f t="shared" si="37"/>
        <v/>
      </c>
      <c r="N222" s="44" t="str">
        <f t="shared" si="38"/>
        <v/>
      </c>
    </row>
    <row r="223" spans="1:14" x14ac:dyDescent="0.25">
      <c r="A223" s="17" t="str">
        <f t="shared" si="34"/>
        <v/>
      </c>
      <c r="B223" s="37" t="str">
        <f t="shared" si="30"/>
        <v/>
      </c>
      <c r="C223" s="17" t="str">
        <f t="shared" si="31"/>
        <v/>
      </c>
      <c r="D223" s="17" t="str">
        <f t="shared" si="35"/>
        <v/>
      </c>
      <c r="E223" s="44" t="str">
        <f>IFERROR(IF($A223="","",CUMPRINC($C$5/12,$D$3,Hypotéka!$E$8,D223,D223,0)),"")</f>
        <v/>
      </c>
      <c r="F223" s="44" t="str">
        <f>IFERROR(IF($A223="","",CUMIPMT($C$5/12,$D$3,Hypotéka!$E$8,$D223,$D223,0)),"")</f>
        <v/>
      </c>
      <c r="G223" s="44" t="str">
        <f t="shared" si="32"/>
        <v/>
      </c>
      <c r="H223" s="44" t="str">
        <f>IFERROR(IF($A223="","",-1*(Hypotéka!$E$15/12+Hypotéka!$E$16)),"")</f>
        <v/>
      </c>
      <c r="I223" s="44" t="str">
        <f>IFERROR(IF($A223="","",-1*Hypotéka!$E$18),"")</f>
        <v/>
      </c>
      <c r="J223" s="44" t="str">
        <f t="shared" si="33"/>
        <v/>
      </c>
      <c r="L223" s="44" t="str">
        <f t="shared" si="36"/>
        <v/>
      </c>
      <c r="M223" s="44" t="str">
        <f t="shared" si="37"/>
        <v/>
      </c>
      <c r="N223" s="44" t="str">
        <f t="shared" si="38"/>
        <v/>
      </c>
    </row>
    <row r="224" spans="1:14" x14ac:dyDescent="0.25">
      <c r="A224" s="17" t="str">
        <f t="shared" si="34"/>
        <v/>
      </c>
      <c r="B224" s="37" t="str">
        <f t="shared" si="30"/>
        <v/>
      </c>
      <c r="C224" s="17" t="str">
        <f t="shared" si="31"/>
        <v/>
      </c>
      <c r="D224" s="17" t="str">
        <f t="shared" si="35"/>
        <v/>
      </c>
      <c r="E224" s="44" t="str">
        <f>IFERROR(IF($A224="","",CUMPRINC($C$5/12,$D$3,Hypotéka!$E$8,D224,D224,0)),"")</f>
        <v/>
      </c>
      <c r="F224" s="44" t="str">
        <f>IFERROR(IF($A224="","",CUMIPMT($C$5/12,$D$3,Hypotéka!$E$8,$D224,$D224,0)),"")</f>
        <v/>
      </c>
      <c r="G224" s="44" t="str">
        <f t="shared" si="32"/>
        <v/>
      </c>
      <c r="H224" s="44" t="str">
        <f>IFERROR(IF($A224="","",-1*(Hypotéka!$E$15/12+Hypotéka!$E$16)),"")</f>
        <v/>
      </c>
      <c r="I224" s="44" t="str">
        <f>IFERROR(IF($A224="","",-1*Hypotéka!$E$18),"")</f>
        <v/>
      </c>
      <c r="J224" s="44" t="str">
        <f t="shared" si="33"/>
        <v/>
      </c>
      <c r="L224" s="44" t="str">
        <f t="shared" si="36"/>
        <v/>
      </c>
      <c r="M224" s="44" t="str">
        <f t="shared" si="37"/>
        <v/>
      </c>
      <c r="N224" s="44" t="str">
        <f t="shared" si="38"/>
        <v/>
      </c>
    </row>
    <row r="225" spans="1:14" x14ac:dyDescent="0.25">
      <c r="A225" s="17" t="str">
        <f t="shared" si="34"/>
        <v/>
      </c>
      <c r="B225" s="37" t="str">
        <f t="shared" si="30"/>
        <v/>
      </c>
      <c r="C225" s="17" t="str">
        <f t="shared" si="31"/>
        <v/>
      </c>
      <c r="D225" s="17" t="str">
        <f t="shared" si="35"/>
        <v/>
      </c>
      <c r="E225" s="44" t="str">
        <f>IFERROR(IF($A225="","",CUMPRINC($C$5/12,$D$3,Hypotéka!$E$8,D225,D225,0)),"")</f>
        <v/>
      </c>
      <c r="F225" s="44" t="str">
        <f>IFERROR(IF($A225="","",CUMIPMT($C$5/12,$D$3,Hypotéka!$E$8,$D225,$D225,0)),"")</f>
        <v/>
      </c>
      <c r="G225" s="44" t="str">
        <f t="shared" si="32"/>
        <v/>
      </c>
      <c r="H225" s="44" t="str">
        <f>IFERROR(IF($A225="","",-1*(Hypotéka!$E$15/12+Hypotéka!$E$16)),"")</f>
        <v/>
      </c>
      <c r="I225" s="44" t="str">
        <f>IFERROR(IF($A225="","",-1*Hypotéka!$E$18),"")</f>
        <v/>
      </c>
      <c r="J225" s="44" t="str">
        <f t="shared" si="33"/>
        <v/>
      </c>
      <c r="L225" s="44" t="str">
        <f t="shared" si="36"/>
        <v/>
      </c>
      <c r="M225" s="44" t="str">
        <f t="shared" si="37"/>
        <v/>
      </c>
      <c r="N225" s="44" t="str">
        <f t="shared" si="38"/>
        <v/>
      </c>
    </row>
    <row r="226" spans="1:14" x14ac:dyDescent="0.25">
      <c r="A226" s="17" t="str">
        <f t="shared" si="34"/>
        <v/>
      </c>
      <c r="B226" s="37" t="str">
        <f t="shared" si="30"/>
        <v/>
      </c>
      <c r="C226" s="17" t="str">
        <f t="shared" si="31"/>
        <v/>
      </c>
      <c r="D226" s="17" t="str">
        <f t="shared" si="35"/>
        <v/>
      </c>
      <c r="E226" s="44" t="str">
        <f>IFERROR(IF($A226="","",CUMPRINC($C$5/12,$D$3,Hypotéka!$E$8,D226,D226,0)),"")</f>
        <v/>
      </c>
      <c r="F226" s="44" t="str">
        <f>IFERROR(IF($A226="","",CUMIPMT($C$5/12,$D$3,Hypotéka!$E$8,$D226,$D226,0)),"")</f>
        <v/>
      </c>
      <c r="G226" s="44" t="str">
        <f t="shared" si="32"/>
        <v/>
      </c>
      <c r="H226" s="44" t="str">
        <f>IFERROR(IF($A226="","",-1*(Hypotéka!$E$15/12+Hypotéka!$E$16)),"")</f>
        <v/>
      </c>
      <c r="I226" s="44" t="str">
        <f>IFERROR(IF($A226="","",-1*Hypotéka!$E$18),"")</f>
        <v/>
      </c>
      <c r="J226" s="44" t="str">
        <f t="shared" si="33"/>
        <v/>
      </c>
      <c r="L226" s="44" t="str">
        <f t="shared" si="36"/>
        <v/>
      </c>
      <c r="M226" s="44" t="str">
        <f t="shared" si="37"/>
        <v/>
      </c>
      <c r="N226" s="44" t="str">
        <f t="shared" si="38"/>
        <v/>
      </c>
    </row>
    <row r="227" spans="1:14" x14ac:dyDescent="0.25">
      <c r="A227" s="17" t="str">
        <f t="shared" si="34"/>
        <v/>
      </c>
      <c r="B227" s="37" t="str">
        <f t="shared" si="30"/>
        <v/>
      </c>
      <c r="C227" s="17" t="str">
        <f t="shared" si="31"/>
        <v/>
      </c>
      <c r="D227" s="17" t="str">
        <f t="shared" si="35"/>
        <v/>
      </c>
      <c r="E227" s="44" t="str">
        <f>IFERROR(IF($A227="","",CUMPRINC($C$5/12,$D$3,Hypotéka!$E$8,D227,D227,0)),"")</f>
        <v/>
      </c>
      <c r="F227" s="44" t="str">
        <f>IFERROR(IF($A227="","",CUMIPMT($C$5/12,$D$3,Hypotéka!$E$8,$D227,$D227,0)),"")</f>
        <v/>
      </c>
      <c r="G227" s="44" t="str">
        <f t="shared" si="32"/>
        <v/>
      </c>
      <c r="H227" s="44" t="str">
        <f>IFERROR(IF($A227="","",-1*(Hypotéka!$E$15/12+Hypotéka!$E$16)),"")</f>
        <v/>
      </c>
      <c r="I227" s="44" t="str">
        <f>IFERROR(IF($A227="","",-1*Hypotéka!$E$18),"")</f>
        <v/>
      </c>
      <c r="J227" s="44" t="str">
        <f t="shared" si="33"/>
        <v/>
      </c>
      <c r="L227" s="44" t="str">
        <f t="shared" si="36"/>
        <v/>
      </c>
      <c r="M227" s="44" t="str">
        <f t="shared" si="37"/>
        <v/>
      </c>
      <c r="N227" s="44" t="str">
        <f t="shared" si="38"/>
        <v/>
      </c>
    </row>
    <row r="228" spans="1:14" x14ac:dyDescent="0.25">
      <c r="A228" s="17" t="str">
        <f t="shared" si="34"/>
        <v/>
      </c>
      <c r="B228" s="37" t="str">
        <f t="shared" si="30"/>
        <v/>
      </c>
      <c r="C228" s="17" t="str">
        <f t="shared" si="31"/>
        <v/>
      </c>
      <c r="D228" s="17" t="str">
        <f t="shared" si="35"/>
        <v/>
      </c>
      <c r="E228" s="44" t="str">
        <f>IFERROR(IF($A228="","",CUMPRINC($C$5/12,$D$3,Hypotéka!$E$8,D228,D228,0)),"")</f>
        <v/>
      </c>
      <c r="F228" s="44" t="str">
        <f>IFERROR(IF($A228="","",CUMIPMT($C$5/12,$D$3,Hypotéka!$E$8,$D228,$D228,0)),"")</f>
        <v/>
      </c>
      <c r="G228" s="44" t="str">
        <f t="shared" si="32"/>
        <v/>
      </c>
      <c r="H228" s="44" t="str">
        <f>IFERROR(IF($A228="","",-1*(Hypotéka!$E$15/12+Hypotéka!$E$16)),"")</f>
        <v/>
      </c>
      <c r="I228" s="44" t="str">
        <f>IFERROR(IF($A228="","",-1*Hypotéka!$E$18),"")</f>
        <v/>
      </c>
      <c r="J228" s="44" t="str">
        <f t="shared" si="33"/>
        <v/>
      </c>
      <c r="L228" s="44" t="str">
        <f t="shared" si="36"/>
        <v/>
      </c>
      <c r="M228" s="44" t="str">
        <f t="shared" si="37"/>
        <v/>
      </c>
      <c r="N228" s="44" t="str">
        <f t="shared" si="38"/>
        <v/>
      </c>
    </row>
    <row r="229" spans="1:14" x14ac:dyDescent="0.25">
      <c r="A229" s="17" t="str">
        <f t="shared" si="34"/>
        <v/>
      </c>
      <c r="B229" s="37" t="str">
        <f t="shared" si="30"/>
        <v/>
      </c>
      <c r="C229" s="17" t="str">
        <f t="shared" si="31"/>
        <v/>
      </c>
      <c r="D229" s="17" t="str">
        <f t="shared" si="35"/>
        <v/>
      </c>
      <c r="E229" s="44" t="str">
        <f>IFERROR(IF($A229="","",CUMPRINC($C$5/12,$D$3,Hypotéka!$E$8,D229,D229,0)),"")</f>
        <v/>
      </c>
      <c r="F229" s="44" t="str">
        <f>IFERROR(IF($A229="","",CUMIPMT($C$5/12,$D$3,Hypotéka!$E$8,$D229,$D229,0)),"")</f>
        <v/>
      </c>
      <c r="G229" s="44" t="str">
        <f t="shared" si="32"/>
        <v/>
      </c>
      <c r="H229" s="44" t="str">
        <f>IFERROR(IF($A229="","",-1*(Hypotéka!$E$15/12+Hypotéka!$E$16)),"")</f>
        <v/>
      </c>
      <c r="I229" s="44" t="str">
        <f>IFERROR(IF($A229="","",-1*Hypotéka!$E$18),"")</f>
        <v/>
      </c>
      <c r="J229" s="44" t="str">
        <f t="shared" si="33"/>
        <v/>
      </c>
      <c r="L229" s="44" t="str">
        <f t="shared" si="36"/>
        <v/>
      </c>
      <c r="M229" s="44" t="str">
        <f t="shared" si="37"/>
        <v/>
      </c>
      <c r="N229" s="44" t="str">
        <f t="shared" si="38"/>
        <v/>
      </c>
    </row>
    <row r="230" spans="1:14" x14ac:dyDescent="0.25">
      <c r="A230" s="17" t="str">
        <f t="shared" si="34"/>
        <v/>
      </c>
      <c r="B230" s="37" t="str">
        <f t="shared" si="30"/>
        <v/>
      </c>
      <c r="C230" s="17" t="str">
        <f t="shared" si="31"/>
        <v/>
      </c>
      <c r="D230" s="17" t="str">
        <f t="shared" si="35"/>
        <v/>
      </c>
      <c r="E230" s="44" t="str">
        <f>IFERROR(IF($A230="","",CUMPRINC($C$5/12,$D$3,Hypotéka!$E$8,D230,D230,0)),"")</f>
        <v/>
      </c>
      <c r="F230" s="44" t="str">
        <f>IFERROR(IF($A230="","",CUMIPMT($C$5/12,$D$3,Hypotéka!$E$8,$D230,$D230,0)),"")</f>
        <v/>
      </c>
      <c r="G230" s="44" t="str">
        <f t="shared" si="32"/>
        <v/>
      </c>
      <c r="H230" s="44" t="str">
        <f>IFERROR(IF($A230="","",-1*(Hypotéka!$E$15/12+Hypotéka!$E$16)),"")</f>
        <v/>
      </c>
      <c r="I230" s="44" t="str">
        <f>IFERROR(IF($A230="","",-1*Hypotéka!$E$18),"")</f>
        <v/>
      </c>
      <c r="J230" s="44" t="str">
        <f t="shared" si="33"/>
        <v/>
      </c>
      <c r="L230" s="44" t="str">
        <f t="shared" si="36"/>
        <v/>
      </c>
      <c r="M230" s="44" t="str">
        <f t="shared" si="37"/>
        <v/>
      </c>
      <c r="N230" s="44" t="str">
        <f t="shared" si="38"/>
        <v/>
      </c>
    </row>
    <row r="231" spans="1:14" x14ac:dyDescent="0.25">
      <c r="A231" s="17" t="str">
        <f t="shared" si="34"/>
        <v/>
      </c>
      <c r="B231" s="37" t="str">
        <f t="shared" si="30"/>
        <v/>
      </c>
      <c r="C231" s="17" t="str">
        <f t="shared" si="31"/>
        <v/>
      </c>
      <c r="D231" s="17" t="str">
        <f t="shared" si="35"/>
        <v/>
      </c>
      <c r="E231" s="44" t="str">
        <f>IFERROR(IF($A231="","",CUMPRINC($C$5/12,$D$3,Hypotéka!$E$8,D231,D231,0)),"")</f>
        <v/>
      </c>
      <c r="F231" s="44" t="str">
        <f>IFERROR(IF($A231="","",CUMIPMT($C$5/12,$D$3,Hypotéka!$E$8,$D231,$D231,0)),"")</f>
        <v/>
      </c>
      <c r="G231" s="44" t="str">
        <f t="shared" si="32"/>
        <v/>
      </c>
      <c r="H231" s="44" t="str">
        <f>IFERROR(IF($A231="","",-1*(Hypotéka!$E$15/12+Hypotéka!$E$16)),"")</f>
        <v/>
      </c>
      <c r="I231" s="44" t="str">
        <f>IFERROR(IF($A231="","",-1*Hypotéka!$E$18),"")</f>
        <v/>
      </c>
      <c r="J231" s="44" t="str">
        <f t="shared" si="33"/>
        <v/>
      </c>
      <c r="L231" s="44" t="str">
        <f t="shared" si="36"/>
        <v/>
      </c>
      <c r="M231" s="44" t="str">
        <f t="shared" si="37"/>
        <v/>
      </c>
      <c r="N231" s="44" t="str">
        <f t="shared" si="38"/>
        <v/>
      </c>
    </row>
    <row r="232" spans="1:14" x14ac:dyDescent="0.25">
      <c r="A232" s="17" t="str">
        <f t="shared" si="34"/>
        <v/>
      </c>
      <c r="B232" s="37" t="str">
        <f t="shared" si="30"/>
        <v/>
      </c>
      <c r="C232" s="17" t="str">
        <f t="shared" si="31"/>
        <v/>
      </c>
      <c r="D232" s="17" t="str">
        <f t="shared" si="35"/>
        <v/>
      </c>
      <c r="E232" s="44" t="str">
        <f>IFERROR(IF($A232="","",CUMPRINC($C$5/12,$D$3,Hypotéka!$E$8,D232,D232,0)),"")</f>
        <v/>
      </c>
      <c r="F232" s="44" t="str">
        <f>IFERROR(IF($A232="","",CUMIPMT($C$5/12,$D$3,Hypotéka!$E$8,$D232,$D232,0)),"")</f>
        <v/>
      </c>
      <c r="G232" s="44" t="str">
        <f t="shared" si="32"/>
        <v/>
      </c>
      <c r="H232" s="44" t="str">
        <f>IFERROR(IF($A232="","",-1*(Hypotéka!$E$15/12+Hypotéka!$E$16)),"")</f>
        <v/>
      </c>
      <c r="I232" s="44" t="str">
        <f>IFERROR(IF($A232="","",-1*Hypotéka!$E$18),"")</f>
        <v/>
      </c>
      <c r="J232" s="44" t="str">
        <f t="shared" si="33"/>
        <v/>
      </c>
      <c r="L232" s="44" t="str">
        <f t="shared" si="36"/>
        <v/>
      </c>
      <c r="M232" s="44" t="str">
        <f t="shared" si="37"/>
        <v/>
      </c>
      <c r="N232" s="44" t="str">
        <f t="shared" si="38"/>
        <v/>
      </c>
    </row>
    <row r="233" spans="1:14" x14ac:dyDescent="0.25">
      <c r="A233" s="17" t="str">
        <f t="shared" si="34"/>
        <v/>
      </c>
      <c r="B233" s="37" t="str">
        <f t="shared" si="30"/>
        <v/>
      </c>
      <c r="C233" s="17" t="str">
        <f t="shared" si="31"/>
        <v/>
      </c>
      <c r="D233" s="17" t="str">
        <f t="shared" si="35"/>
        <v/>
      </c>
      <c r="E233" s="44" t="str">
        <f>IFERROR(IF($A233="","",CUMPRINC($C$5/12,$D$3,Hypotéka!$E$8,D233,D233,0)),"")</f>
        <v/>
      </c>
      <c r="F233" s="44" t="str">
        <f>IFERROR(IF($A233="","",CUMIPMT($C$5/12,$D$3,Hypotéka!$E$8,$D233,$D233,0)),"")</f>
        <v/>
      </c>
      <c r="G233" s="44" t="str">
        <f t="shared" si="32"/>
        <v/>
      </c>
      <c r="H233" s="44" t="str">
        <f>IFERROR(IF($A233="","",-1*(Hypotéka!$E$15/12+Hypotéka!$E$16)),"")</f>
        <v/>
      </c>
      <c r="I233" s="44" t="str">
        <f>IFERROR(IF($A233="","",-1*Hypotéka!$E$18),"")</f>
        <v/>
      </c>
      <c r="J233" s="44" t="str">
        <f t="shared" si="33"/>
        <v/>
      </c>
      <c r="L233" s="44" t="str">
        <f t="shared" si="36"/>
        <v/>
      </c>
      <c r="M233" s="44" t="str">
        <f t="shared" si="37"/>
        <v/>
      </c>
      <c r="N233" s="44" t="str">
        <f t="shared" si="38"/>
        <v/>
      </c>
    </row>
    <row r="234" spans="1:14" x14ac:dyDescent="0.25">
      <c r="A234" s="17" t="str">
        <f t="shared" si="34"/>
        <v/>
      </c>
      <c r="B234" s="37" t="str">
        <f t="shared" si="30"/>
        <v/>
      </c>
      <c r="C234" s="17" t="str">
        <f t="shared" si="31"/>
        <v/>
      </c>
      <c r="D234" s="17" t="str">
        <f t="shared" si="35"/>
        <v/>
      </c>
      <c r="E234" s="44" t="str">
        <f>IFERROR(IF($A234="","",CUMPRINC($C$5/12,$D$3,Hypotéka!$E$8,D234,D234,0)),"")</f>
        <v/>
      </c>
      <c r="F234" s="44" t="str">
        <f>IFERROR(IF($A234="","",CUMIPMT($C$5/12,$D$3,Hypotéka!$E$8,$D234,$D234,0)),"")</f>
        <v/>
      </c>
      <c r="G234" s="44" t="str">
        <f t="shared" si="32"/>
        <v/>
      </c>
      <c r="H234" s="44" t="str">
        <f>IFERROR(IF($A234="","",-1*(Hypotéka!$E$15/12+Hypotéka!$E$16)),"")</f>
        <v/>
      </c>
      <c r="I234" s="44" t="str">
        <f>IFERROR(IF($A234="","",-1*Hypotéka!$E$18),"")</f>
        <v/>
      </c>
      <c r="J234" s="44" t="str">
        <f t="shared" si="33"/>
        <v/>
      </c>
      <c r="L234" s="44" t="str">
        <f t="shared" si="36"/>
        <v/>
      </c>
      <c r="M234" s="44" t="str">
        <f t="shared" si="37"/>
        <v/>
      </c>
      <c r="N234" s="44" t="str">
        <f t="shared" si="38"/>
        <v/>
      </c>
    </row>
    <row r="235" spans="1:14" x14ac:dyDescent="0.25">
      <c r="A235" s="17" t="str">
        <f t="shared" si="34"/>
        <v/>
      </c>
      <c r="B235" s="37" t="str">
        <f t="shared" si="30"/>
        <v/>
      </c>
      <c r="C235" s="17" t="str">
        <f t="shared" si="31"/>
        <v/>
      </c>
      <c r="D235" s="17" t="str">
        <f t="shared" si="35"/>
        <v/>
      </c>
      <c r="E235" s="44" t="str">
        <f>IFERROR(IF($A235="","",CUMPRINC($C$5/12,$D$3,Hypotéka!$E$8,D235,D235,0)),"")</f>
        <v/>
      </c>
      <c r="F235" s="44" t="str">
        <f>IFERROR(IF($A235="","",CUMIPMT($C$5/12,$D$3,Hypotéka!$E$8,$D235,$D235,0)),"")</f>
        <v/>
      </c>
      <c r="G235" s="44" t="str">
        <f t="shared" si="32"/>
        <v/>
      </c>
      <c r="H235" s="44" t="str">
        <f>IFERROR(IF($A235="","",-1*(Hypotéka!$E$15/12+Hypotéka!$E$16)),"")</f>
        <v/>
      </c>
      <c r="I235" s="44" t="str">
        <f>IFERROR(IF($A235="","",-1*Hypotéka!$E$18),"")</f>
        <v/>
      </c>
      <c r="J235" s="44" t="str">
        <f t="shared" si="33"/>
        <v/>
      </c>
      <c r="L235" s="44" t="str">
        <f t="shared" si="36"/>
        <v/>
      </c>
      <c r="M235" s="44" t="str">
        <f t="shared" si="37"/>
        <v/>
      </c>
      <c r="N235" s="44" t="str">
        <f t="shared" si="38"/>
        <v/>
      </c>
    </row>
    <row r="236" spans="1:14" x14ac:dyDescent="0.25">
      <c r="A236" s="17" t="str">
        <f t="shared" si="34"/>
        <v/>
      </c>
      <c r="B236" s="37" t="str">
        <f t="shared" si="30"/>
        <v/>
      </c>
      <c r="C236" s="17" t="str">
        <f t="shared" si="31"/>
        <v/>
      </c>
      <c r="D236" s="17" t="str">
        <f t="shared" si="35"/>
        <v/>
      </c>
      <c r="E236" s="44" t="str">
        <f>IFERROR(IF($A236="","",CUMPRINC($C$5/12,$D$3,Hypotéka!$E$8,D236,D236,0)),"")</f>
        <v/>
      </c>
      <c r="F236" s="44" t="str">
        <f>IFERROR(IF($A236="","",CUMIPMT($C$5/12,$D$3,Hypotéka!$E$8,$D236,$D236,0)),"")</f>
        <v/>
      </c>
      <c r="G236" s="44" t="str">
        <f t="shared" si="32"/>
        <v/>
      </c>
      <c r="H236" s="44" t="str">
        <f>IFERROR(IF($A236="","",-1*(Hypotéka!$E$15/12+Hypotéka!$E$16)),"")</f>
        <v/>
      </c>
      <c r="I236" s="44" t="str">
        <f>IFERROR(IF($A236="","",-1*Hypotéka!$E$18),"")</f>
        <v/>
      </c>
      <c r="J236" s="44" t="str">
        <f t="shared" si="33"/>
        <v/>
      </c>
      <c r="L236" s="44" t="str">
        <f t="shared" si="36"/>
        <v/>
      </c>
      <c r="M236" s="44" t="str">
        <f t="shared" si="37"/>
        <v/>
      </c>
      <c r="N236" s="44" t="str">
        <f t="shared" si="38"/>
        <v/>
      </c>
    </row>
    <row r="237" spans="1:14" x14ac:dyDescent="0.25">
      <c r="A237" s="17" t="str">
        <f t="shared" si="34"/>
        <v/>
      </c>
      <c r="B237" s="37" t="str">
        <f t="shared" si="30"/>
        <v/>
      </c>
      <c r="C237" s="17" t="str">
        <f t="shared" si="31"/>
        <v/>
      </c>
      <c r="D237" s="17" t="str">
        <f t="shared" si="35"/>
        <v/>
      </c>
      <c r="E237" s="44" t="str">
        <f>IFERROR(IF($A237="","",CUMPRINC($C$5/12,$D$3,Hypotéka!$E$8,D237,D237,0)),"")</f>
        <v/>
      </c>
      <c r="F237" s="44" t="str">
        <f>IFERROR(IF($A237="","",CUMIPMT($C$5/12,$D$3,Hypotéka!$E$8,$D237,$D237,0)),"")</f>
        <v/>
      </c>
      <c r="G237" s="44" t="str">
        <f t="shared" si="32"/>
        <v/>
      </c>
      <c r="H237" s="44" t="str">
        <f>IFERROR(IF($A237="","",-1*(Hypotéka!$E$15/12+Hypotéka!$E$16)),"")</f>
        <v/>
      </c>
      <c r="I237" s="44" t="str">
        <f>IFERROR(IF($A237="","",-1*Hypotéka!$E$18),"")</f>
        <v/>
      </c>
      <c r="J237" s="44" t="str">
        <f t="shared" si="33"/>
        <v/>
      </c>
      <c r="L237" s="44" t="str">
        <f t="shared" si="36"/>
        <v/>
      </c>
      <c r="M237" s="44" t="str">
        <f t="shared" si="37"/>
        <v/>
      </c>
      <c r="N237" s="44" t="str">
        <f t="shared" si="38"/>
        <v/>
      </c>
    </row>
    <row r="238" spans="1:14" x14ac:dyDescent="0.25">
      <c r="A238" s="17" t="str">
        <f t="shared" si="34"/>
        <v/>
      </c>
      <c r="B238" s="37" t="str">
        <f t="shared" si="30"/>
        <v/>
      </c>
      <c r="C238" s="17" t="str">
        <f t="shared" si="31"/>
        <v/>
      </c>
      <c r="D238" s="17" t="str">
        <f t="shared" si="35"/>
        <v/>
      </c>
      <c r="E238" s="44" t="str">
        <f>IFERROR(IF($A238="","",CUMPRINC($C$5/12,$D$3,Hypotéka!$E$8,D238,D238,0)),"")</f>
        <v/>
      </c>
      <c r="F238" s="44" t="str">
        <f>IFERROR(IF($A238="","",CUMIPMT($C$5/12,$D$3,Hypotéka!$E$8,$D238,$D238,0)),"")</f>
        <v/>
      </c>
      <c r="G238" s="44" t="str">
        <f t="shared" si="32"/>
        <v/>
      </c>
      <c r="H238" s="44" t="str">
        <f>IFERROR(IF($A238="","",-1*(Hypotéka!$E$15/12+Hypotéka!$E$16)),"")</f>
        <v/>
      </c>
      <c r="I238" s="44" t="str">
        <f>IFERROR(IF($A238="","",-1*Hypotéka!$E$18),"")</f>
        <v/>
      </c>
      <c r="J238" s="44" t="str">
        <f t="shared" si="33"/>
        <v/>
      </c>
      <c r="L238" s="44" t="str">
        <f t="shared" si="36"/>
        <v/>
      </c>
      <c r="M238" s="44" t="str">
        <f t="shared" si="37"/>
        <v/>
      </c>
      <c r="N238" s="44" t="str">
        <f t="shared" si="38"/>
        <v/>
      </c>
    </row>
    <row r="239" spans="1:14" x14ac:dyDescent="0.25">
      <c r="A239" s="17" t="str">
        <f t="shared" si="34"/>
        <v/>
      </c>
      <c r="B239" s="37" t="str">
        <f t="shared" si="30"/>
        <v/>
      </c>
      <c r="C239" s="17" t="str">
        <f t="shared" si="31"/>
        <v/>
      </c>
      <c r="D239" s="17" t="str">
        <f t="shared" si="35"/>
        <v/>
      </c>
      <c r="E239" s="44" t="str">
        <f>IFERROR(IF($A239="","",CUMPRINC($C$5/12,$D$3,Hypotéka!$E$8,D239,D239,0)),"")</f>
        <v/>
      </c>
      <c r="F239" s="44" t="str">
        <f>IFERROR(IF($A239="","",CUMIPMT($C$5/12,$D$3,Hypotéka!$E$8,$D239,$D239,0)),"")</f>
        <v/>
      </c>
      <c r="G239" s="44" t="str">
        <f t="shared" si="32"/>
        <v/>
      </c>
      <c r="H239" s="44" t="str">
        <f>IFERROR(IF($A239="","",-1*(Hypotéka!$E$15/12+Hypotéka!$E$16)),"")</f>
        <v/>
      </c>
      <c r="I239" s="44" t="str">
        <f>IFERROR(IF($A239="","",-1*Hypotéka!$E$18),"")</f>
        <v/>
      </c>
      <c r="J239" s="44" t="str">
        <f t="shared" si="33"/>
        <v/>
      </c>
      <c r="L239" s="44" t="str">
        <f t="shared" si="36"/>
        <v/>
      </c>
      <c r="M239" s="44" t="str">
        <f t="shared" si="37"/>
        <v/>
      </c>
      <c r="N239" s="44" t="str">
        <f t="shared" si="38"/>
        <v/>
      </c>
    </row>
    <row r="240" spans="1:14" x14ac:dyDescent="0.25">
      <c r="A240" s="17" t="str">
        <f t="shared" si="34"/>
        <v/>
      </c>
      <c r="B240" s="37" t="str">
        <f t="shared" si="30"/>
        <v/>
      </c>
      <c r="C240" s="17" t="str">
        <f t="shared" si="31"/>
        <v/>
      </c>
      <c r="D240" s="17" t="str">
        <f t="shared" si="35"/>
        <v/>
      </c>
      <c r="E240" s="44" t="str">
        <f>IFERROR(IF($A240="","",CUMPRINC($C$5/12,$D$3,Hypotéka!$E$8,D240,D240,0)),"")</f>
        <v/>
      </c>
      <c r="F240" s="44" t="str">
        <f>IFERROR(IF($A240="","",CUMIPMT($C$5/12,$D$3,Hypotéka!$E$8,$D240,$D240,0)),"")</f>
        <v/>
      </c>
      <c r="G240" s="44" t="str">
        <f t="shared" si="32"/>
        <v/>
      </c>
      <c r="H240" s="44" t="str">
        <f>IFERROR(IF($A240="","",-1*(Hypotéka!$E$15/12+Hypotéka!$E$16)),"")</f>
        <v/>
      </c>
      <c r="I240" s="44" t="str">
        <f>IFERROR(IF($A240="","",-1*Hypotéka!$E$18),"")</f>
        <v/>
      </c>
      <c r="J240" s="44" t="str">
        <f t="shared" si="33"/>
        <v/>
      </c>
      <c r="L240" s="44" t="str">
        <f t="shared" si="36"/>
        <v/>
      </c>
      <c r="M240" s="44" t="str">
        <f t="shared" si="37"/>
        <v/>
      </c>
      <c r="N240" s="44" t="str">
        <f t="shared" si="38"/>
        <v/>
      </c>
    </row>
    <row r="241" spans="1:14" x14ac:dyDescent="0.25">
      <c r="A241" s="17" t="str">
        <f t="shared" si="34"/>
        <v/>
      </c>
      <c r="B241" s="37" t="str">
        <f t="shared" si="30"/>
        <v/>
      </c>
      <c r="C241" s="17" t="str">
        <f t="shared" si="31"/>
        <v/>
      </c>
      <c r="D241" s="17" t="str">
        <f t="shared" si="35"/>
        <v/>
      </c>
      <c r="E241" s="44" t="str">
        <f>IFERROR(IF($A241="","",CUMPRINC($C$5/12,$D$3,Hypotéka!$E$8,D241,D241,0)),"")</f>
        <v/>
      </c>
      <c r="F241" s="44" t="str">
        <f>IFERROR(IF($A241="","",CUMIPMT($C$5/12,$D$3,Hypotéka!$E$8,$D241,$D241,0)),"")</f>
        <v/>
      </c>
      <c r="G241" s="44" t="str">
        <f t="shared" si="32"/>
        <v/>
      </c>
      <c r="H241" s="44" t="str">
        <f>IFERROR(IF($A241="","",-1*(Hypotéka!$E$15/12+Hypotéka!$E$16)),"")</f>
        <v/>
      </c>
      <c r="I241" s="44" t="str">
        <f>IFERROR(IF($A241="","",-1*Hypotéka!$E$18),"")</f>
        <v/>
      </c>
      <c r="J241" s="44" t="str">
        <f t="shared" si="33"/>
        <v/>
      </c>
      <c r="L241" s="44" t="str">
        <f t="shared" si="36"/>
        <v/>
      </c>
      <c r="M241" s="44" t="str">
        <f t="shared" si="37"/>
        <v/>
      </c>
      <c r="N241" s="44" t="str">
        <f t="shared" si="38"/>
        <v/>
      </c>
    </row>
    <row r="242" spans="1:14" x14ac:dyDescent="0.25">
      <c r="A242" s="17" t="str">
        <f t="shared" si="34"/>
        <v/>
      </c>
      <c r="B242" s="37" t="str">
        <f t="shared" si="30"/>
        <v/>
      </c>
      <c r="C242" s="17" t="str">
        <f t="shared" si="31"/>
        <v/>
      </c>
      <c r="D242" s="17" t="str">
        <f t="shared" si="35"/>
        <v/>
      </c>
      <c r="E242" s="44" t="str">
        <f>IFERROR(IF($A242="","",CUMPRINC($C$5/12,$D$3,Hypotéka!$E$8,D242,D242,0)),"")</f>
        <v/>
      </c>
      <c r="F242" s="44" t="str">
        <f>IFERROR(IF($A242="","",CUMIPMT($C$5/12,$D$3,Hypotéka!$E$8,$D242,$D242,0)),"")</f>
        <v/>
      </c>
      <c r="G242" s="44" t="str">
        <f t="shared" si="32"/>
        <v/>
      </c>
      <c r="H242" s="44" t="str">
        <f>IFERROR(IF($A242="","",-1*(Hypotéka!$E$15/12+Hypotéka!$E$16)),"")</f>
        <v/>
      </c>
      <c r="I242" s="44" t="str">
        <f>IFERROR(IF($A242="","",-1*Hypotéka!$E$18),"")</f>
        <v/>
      </c>
      <c r="J242" s="44" t="str">
        <f t="shared" si="33"/>
        <v/>
      </c>
      <c r="L242" s="44" t="str">
        <f t="shared" si="36"/>
        <v/>
      </c>
      <c r="M242" s="44" t="str">
        <f t="shared" si="37"/>
        <v/>
      </c>
      <c r="N242" s="44" t="str">
        <f t="shared" si="38"/>
        <v/>
      </c>
    </row>
    <row r="243" spans="1:14" x14ac:dyDescent="0.25">
      <c r="A243" s="17" t="str">
        <f t="shared" si="34"/>
        <v/>
      </c>
      <c r="B243" s="37" t="str">
        <f t="shared" si="30"/>
        <v/>
      </c>
      <c r="C243" s="17" t="str">
        <f t="shared" si="31"/>
        <v/>
      </c>
      <c r="D243" s="17" t="str">
        <f t="shared" si="35"/>
        <v/>
      </c>
      <c r="E243" s="44" t="str">
        <f>IFERROR(IF($A243="","",CUMPRINC($C$5/12,$D$3,Hypotéka!$E$8,D243,D243,0)),"")</f>
        <v/>
      </c>
      <c r="F243" s="44" t="str">
        <f>IFERROR(IF($A243="","",CUMIPMT($C$5/12,$D$3,Hypotéka!$E$8,$D243,$D243,0)),"")</f>
        <v/>
      </c>
      <c r="G243" s="44" t="str">
        <f t="shared" si="32"/>
        <v/>
      </c>
      <c r="H243" s="44" t="str">
        <f>IFERROR(IF($A243="","",-1*(Hypotéka!$E$15/12+Hypotéka!$E$16)),"")</f>
        <v/>
      </c>
      <c r="I243" s="44" t="str">
        <f>IFERROR(IF($A243="","",-1*Hypotéka!$E$18),"")</f>
        <v/>
      </c>
      <c r="J243" s="44" t="str">
        <f t="shared" si="33"/>
        <v/>
      </c>
      <c r="L243" s="44" t="str">
        <f t="shared" si="36"/>
        <v/>
      </c>
      <c r="M243" s="44" t="str">
        <f t="shared" si="37"/>
        <v/>
      </c>
      <c r="N243" s="44" t="str">
        <f t="shared" si="38"/>
        <v/>
      </c>
    </row>
    <row r="244" spans="1:14" x14ac:dyDescent="0.25">
      <c r="A244" s="17" t="str">
        <f t="shared" si="34"/>
        <v/>
      </c>
      <c r="B244" s="37" t="str">
        <f t="shared" si="30"/>
        <v/>
      </c>
      <c r="C244" s="17" t="str">
        <f t="shared" si="31"/>
        <v/>
      </c>
      <c r="D244" s="17" t="str">
        <f t="shared" si="35"/>
        <v/>
      </c>
      <c r="E244" s="44" t="str">
        <f>IFERROR(IF($A244="","",CUMPRINC($C$5/12,$D$3,Hypotéka!$E$8,D244,D244,0)),"")</f>
        <v/>
      </c>
      <c r="F244" s="44" t="str">
        <f>IFERROR(IF($A244="","",CUMIPMT($C$5/12,$D$3,Hypotéka!$E$8,$D244,$D244,0)),"")</f>
        <v/>
      </c>
      <c r="G244" s="44" t="str">
        <f t="shared" si="32"/>
        <v/>
      </c>
      <c r="H244" s="44" t="str">
        <f>IFERROR(IF($A244="","",-1*(Hypotéka!$E$15/12+Hypotéka!$E$16)),"")</f>
        <v/>
      </c>
      <c r="I244" s="44" t="str">
        <f>IFERROR(IF($A244="","",-1*Hypotéka!$E$18),"")</f>
        <v/>
      </c>
      <c r="J244" s="44" t="str">
        <f t="shared" si="33"/>
        <v/>
      </c>
      <c r="L244" s="44" t="str">
        <f t="shared" si="36"/>
        <v/>
      </c>
      <c r="M244" s="44" t="str">
        <f t="shared" si="37"/>
        <v/>
      </c>
      <c r="N244" s="44" t="str">
        <f t="shared" si="38"/>
        <v/>
      </c>
    </row>
    <row r="245" spans="1:14" x14ac:dyDescent="0.25">
      <c r="A245" s="17" t="str">
        <f t="shared" si="34"/>
        <v/>
      </c>
      <c r="B245" s="37" t="str">
        <f t="shared" si="30"/>
        <v/>
      </c>
      <c r="C245" s="17" t="str">
        <f t="shared" si="31"/>
        <v/>
      </c>
      <c r="D245" s="17" t="str">
        <f t="shared" si="35"/>
        <v/>
      </c>
      <c r="E245" s="44" t="str">
        <f>IFERROR(IF($A245="","",CUMPRINC($C$5/12,$D$3,Hypotéka!$E$8,D245,D245,0)),"")</f>
        <v/>
      </c>
      <c r="F245" s="44" t="str">
        <f>IFERROR(IF($A245="","",CUMIPMT($C$5/12,$D$3,Hypotéka!$E$8,$D245,$D245,0)),"")</f>
        <v/>
      </c>
      <c r="G245" s="44" t="str">
        <f t="shared" si="32"/>
        <v/>
      </c>
      <c r="H245" s="44" t="str">
        <f>IFERROR(IF($A245="","",-1*(Hypotéka!$E$15/12+Hypotéka!$E$16)),"")</f>
        <v/>
      </c>
      <c r="I245" s="44" t="str">
        <f>IFERROR(IF($A245="","",-1*Hypotéka!$E$18),"")</f>
        <v/>
      </c>
      <c r="J245" s="44" t="str">
        <f t="shared" si="33"/>
        <v/>
      </c>
      <c r="L245" s="44" t="str">
        <f t="shared" si="36"/>
        <v/>
      </c>
      <c r="M245" s="44" t="str">
        <f t="shared" si="37"/>
        <v/>
      </c>
      <c r="N245" s="44" t="str">
        <f t="shared" si="38"/>
        <v/>
      </c>
    </row>
    <row r="246" spans="1:14" x14ac:dyDescent="0.25">
      <c r="A246" s="17" t="str">
        <f t="shared" si="34"/>
        <v/>
      </c>
      <c r="B246" s="37" t="str">
        <f t="shared" si="30"/>
        <v/>
      </c>
      <c r="C246" s="17" t="str">
        <f t="shared" si="31"/>
        <v/>
      </c>
      <c r="D246" s="17" t="str">
        <f t="shared" si="35"/>
        <v/>
      </c>
      <c r="E246" s="44" t="str">
        <f>IFERROR(IF($A246="","",CUMPRINC($C$5/12,$D$3,Hypotéka!$E$8,D246,D246,0)),"")</f>
        <v/>
      </c>
      <c r="F246" s="44" t="str">
        <f>IFERROR(IF($A246="","",CUMIPMT($C$5/12,$D$3,Hypotéka!$E$8,$D246,$D246,0)),"")</f>
        <v/>
      </c>
      <c r="G246" s="44" t="str">
        <f t="shared" si="32"/>
        <v/>
      </c>
      <c r="H246" s="44" t="str">
        <f>IFERROR(IF($A246="","",-1*(Hypotéka!$E$15/12+Hypotéka!$E$16)),"")</f>
        <v/>
      </c>
      <c r="I246" s="44" t="str">
        <f>IFERROR(IF($A246="","",-1*Hypotéka!$E$18),"")</f>
        <v/>
      </c>
      <c r="J246" s="44" t="str">
        <f t="shared" si="33"/>
        <v/>
      </c>
      <c r="L246" s="44" t="str">
        <f t="shared" si="36"/>
        <v/>
      </c>
      <c r="M246" s="44" t="str">
        <f t="shared" si="37"/>
        <v/>
      </c>
      <c r="N246" s="44" t="str">
        <f t="shared" si="38"/>
        <v/>
      </c>
    </row>
    <row r="247" spans="1:14" x14ac:dyDescent="0.25">
      <c r="A247" s="17" t="str">
        <f t="shared" si="34"/>
        <v/>
      </c>
      <c r="B247" s="37" t="str">
        <f t="shared" si="30"/>
        <v/>
      </c>
      <c r="C247" s="17" t="str">
        <f t="shared" si="31"/>
        <v/>
      </c>
      <c r="D247" s="17" t="str">
        <f t="shared" si="35"/>
        <v/>
      </c>
      <c r="E247" s="44" t="str">
        <f>IFERROR(IF($A247="","",CUMPRINC($C$5/12,$D$3,Hypotéka!$E$8,D247,D247,0)),"")</f>
        <v/>
      </c>
      <c r="F247" s="44" t="str">
        <f>IFERROR(IF($A247="","",CUMIPMT($C$5/12,$D$3,Hypotéka!$E$8,$D247,$D247,0)),"")</f>
        <v/>
      </c>
      <c r="G247" s="44" t="str">
        <f t="shared" si="32"/>
        <v/>
      </c>
      <c r="H247" s="44" t="str">
        <f>IFERROR(IF($A247="","",-1*(Hypotéka!$E$15/12+Hypotéka!$E$16)),"")</f>
        <v/>
      </c>
      <c r="I247" s="44" t="str">
        <f>IFERROR(IF($A247="","",-1*Hypotéka!$E$18),"")</f>
        <v/>
      </c>
      <c r="J247" s="44" t="str">
        <f t="shared" si="33"/>
        <v/>
      </c>
      <c r="L247" s="44" t="str">
        <f t="shared" si="36"/>
        <v/>
      </c>
      <c r="M247" s="44" t="str">
        <f t="shared" si="37"/>
        <v/>
      </c>
      <c r="N247" s="44" t="str">
        <f t="shared" si="38"/>
        <v/>
      </c>
    </row>
    <row r="248" spans="1:14" x14ac:dyDescent="0.25">
      <c r="A248" s="17" t="str">
        <f t="shared" si="34"/>
        <v/>
      </c>
      <c r="B248" s="37" t="str">
        <f t="shared" si="30"/>
        <v/>
      </c>
      <c r="C248" s="17" t="str">
        <f t="shared" si="31"/>
        <v/>
      </c>
      <c r="D248" s="17" t="str">
        <f t="shared" si="35"/>
        <v/>
      </c>
      <c r="E248" s="44" t="str">
        <f>IFERROR(IF($A248="","",CUMPRINC($C$5/12,$D$3,Hypotéka!$E$8,D248,D248,0)),"")</f>
        <v/>
      </c>
      <c r="F248" s="44" t="str">
        <f>IFERROR(IF($A248="","",CUMIPMT($C$5/12,$D$3,Hypotéka!$E$8,$D248,$D248,0)),"")</f>
        <v/>
      </c>
      <c r="G248" s="44" t="str">
        <f t="shared" si="32"/>
        <v/>
      </c>
      <c r="H248" s="44" t="str">
        <f>IFERROR(IF($A248="","",-1*(Hypotéka!$E$15/12+Hypotéka!$E$16)),"")</f>
        <v/>
      </c>
      <c r="I248" s="44" t="str">
        <f>IFERROR(IF($A248="","",-1*Hypotéka!$E$18),"")</f>
        <v/>
      </c>
      <c r="J248" s="44" t="str">
        <f t="shared" si="33"/>
        <v/>
      </c>
      <c r="L248" s="44" t="str">
        <f t="shared" si="36"/>
        <v/>
      </c>
      <c r="M248" s="44" t="str">
        <f t="shared" si="37"/>
        <v/>
      </c>
      <c r="N248" s="44" t="str">
        <f t="shared" si="38"/>
        <v/>
      </c>
    </row>
    <row r="249" spans="1:14" x14ac:dyDescent="0.25">
      <c r="A249" s="17" t="str">
        <f t="shared" si="34"/>
        <v/>
      </c>
      <c r="B249" s="37" t="str">
        <f t="shared" si="30"/>
        <v/>
      </c>
      <c r="C249" s="17" t="str">
        <f t="shared" si="31"/>
        <v/>
      </c>
      <c r="D249" s="17" t="str">
        <f t="shared" si="35"/>
        <v/>
      </c>
      <c r="E249" s="44" t="str">
        <f>IFERROR(IF($A249="","",CUMPRINC($C$5/12,$D$3,Hypotéka!$E$8,D249,D249,0)),"")</f>
        <v/>
      </c>
      <c r="F249" s="44" t="str">
        <f>IFERROR(IF($A249="","",CUMIPMT($C$5/12,$D$3,Hypotéka!$E$8,$D249,$D249,0)),"")</f>
        <v/>
      </c>
      <c r="G249" s="44" t="str">
        <f t="shared" si="32"/>
        <v/>
      </c>
      <c r="H249" s="44" t="str">
        <f>IFERROR(IF($A249="","",-1*(Hypotéka!$E$15/12+Hypotéka!$E$16)),"")</f>
        <v/>
      </c>
      <c r="I249" s="44" t="str">
        <f>IFERROR(IF($A249="","",-1*Hypotéka!$E$18),"")</f>
        <v/>
      </c>
      <c r="J249" s="44" t="str">
        <f t="shared" si="33"/>
        <v/>
      </c>
      <c r="L249" s="44" t="str">
        <f t="shared" si="36"/>
        <v/>
      </c>
      <c r="M249" s="44" t="str">
        <f t="shared" si="37"/>
        <v/>
      </c>
      <c r="N249" s="44" t="str">
        <f t="shared" si="38"/>
        <v/>
      </c>
    </row>
    <row r="250" spans="1:14" x14ac:dyDescent="0.25">
      <c r="A250" s="17" t="str">
        <f t="shared" si="34"/>
        <v/>
      </c>
      <c r="B250" s="37" t="str">
        <f t="shared" si="30"/>
        <v/>
      </c>
      <c r="C250" s="17" t="str">
        <f t="shared" si="31"/>
        <v/>
      </c>
      <c r="D250" s="17" t="str">
        <f t="shared" si="35"/>
        <v/>
      </c>
      <c r="E250" s="44" t="str">
        <f>IFERROR(IF($A250="","",CUMPRINC($C$5/12,$D$3,Hypotéka!$E$8,D250,D250,0)),"")</f>
        <v/>
      </c>
      <c r="F250" s="44" t="str">
        <f>IFERROR(IF($A250="","",CUMIPMT($C$5/12,$D$3,Hypotéka!$E$8,$D250,$D250,0)),"")</f>
        <v/>
      </c>
      <c r="G250" s="44" t="str">
        <f t="shared" si="32"/>
        <v/>
      </c>
      <c r="H250" s="44" t="str">
        <f>IFERROR(IF($A250="","",-1*(Hypotéka!$E$15/12+Hypotéka!$E$16)),"")</f>
        <v/>
      </c>
      <c r="I250" s="44" t="str">
        <f>IFERROR(IF($A250="","",-1*Hypotéka!$E$18),"")</f>
        <v/>
      </c>
      <c r="J250" s="44" t="str">
        <f t="shared" si="33"/>
        <v/>
      </c>
      <c r="L250" s="44" t="str">
        <f t="shared" si="36"/>
        <v/>
      </c>
      <c r="M250" s="44" t="str">
        <f t="shared" si="37"/>
        <v/>
      </c>
      <c r="N250" s="44" t="str">
        <f t="shared" si="38"/>
        <v/>
      </c>
    </row>
    <row r="251" spans="1:14" x14ac:dyDescent="0.25">
      <c r="A251" s="17" t="str">
        <f t="shared" si="34"/>
        <v/>
      </c>
      <c r="B251" s="37" t="str">
        <f t="shared" si="30"/>
        <v/>
      </c>
      <c r="C251" s="17" t="str">
        <f t="shared" si="31"/>
        <v/>
      </c>
      <c r="D251" s="17" t="str">
        <f t="shared" si="35"/>
        <v/>
      </c>
      <c r="E251" s="44" t="str">
        <f>IFERROR(IF($A251="","",CUMPRINC($C$5/12,$D$3,Hypotéka!$E$8,D251,D251,0)),"")</f>
        <v/>
      </c>
      <c r="F251" s="44" t="str">
        <f>IFERROR(IF($A251="","",CUMIPMT($C$5/12,$D$3,Hypotéka!$E$8,$D251,$D251,0)),"")</f>
        <v/>
      </c>
      <c r="G251" s="44" t="str">
        <f t="shared" si="32"/>
        <v/>
      </c>
      <c r="H251" s="44" t="str">
        <f>IFERROR(IF($A251="","",-1*(Hypotéka!$E$15/12+Hypotéka!$E$16)),"")</f>
        <v/>
      </c>
      <c r="I251" s="44" t="str">
        <f>IFERROR(IF($A251="","",-1*Hypotéka!$E$18),"")</f>
        <v/>
      </c>
      <c r="J251" s="44" t="str">
        <f t="shared" si="33"/>
        <v/>
      </c>
      <c r="L251" s="44" t="str">
        <f t="shared" si="36"/>
        <v/>
      </c>
      <c r="M251" s="44" t="str">
        <f t="shared" si="37"/>
        <v/>
      </c>
      <c r="N251" s="44" t="str">
        <f t="shared" si="38"/>
        <v/>
      </c>
    </row>
    <row r="252" spans="1:14" x14ac:dyDescent="0.25">
      <c r="A252" s="17" t="str">
        <f t="shared" si="34"/>
        <v/>
      </c>
      <c r="B252" s="37" t="str">
        <f t="shared" si="30"/>
        <v/>
      </c>
      <c r="C252" s="17" t="str">
        <f t="shared" si="31"/>
        <v/>
      </c>
      <c r="D252" s="17" t="str">
        <f t="shared" si="35"/>
        <v/>
      </c>
      <c r="E252" s="44" t="str">
        <f>IFERROR(IF($A252="","",CUMPRINC($C$5/12,$D$3,Hypotéka!$E$8,D252,D252,0)),"")</f>
        <v/>
      </c>
      <c r="F252" s="44" t="str">
        <f>IFERROR(IF($A252="","",CUMIPMT($C$5/12,$D$3,Hypotéka!$E$8,$D252,$D252,0)),"")</f>
        <v/>
      </c>
      <c r="G252" s="44" t="str">
        <f t="shared" si="32"/>
        <v/>
      </c>
      <c r="H252" s="44" t="str">
        <f>IFERROR(IF($A252="","",-1*(Hypotéka!$E$15/12+Hypotéka!$E$16)),"")</f>
        <v/>
      </c>
      <c r="I252" s="44" t="str">
        <f>IFERROR(IF($A252="","",-1*Hypotéka!$E$18),"")</f>
        <v/>
      </c>
      <c r="J252" s="44" t="str">
        <f t="shared" si="33"/>
        <v/>
      </c>
      <c r="L252" s="44" t="str">
        <f t="shared" si="36"/>
        <v/>
      </c>
      <c r="M252" s="44" t="str">
        <f t="shared" si="37"/>
        <v/>
      </c>
      <c r="N252" s="44" t="str">
        <f t="shared" si="38"/>
        <v/>
      </c>
    </row>
    <row r="253" spans="1:14" x14ac:dyDescent="0.25">
      <c r="A253" s="17" t="str">
        <f t="shared" si="34"/>
        <v/>
      </c>
      <c r="B253" s="37" t="str">
        <f t="shared" si="30"/>
        <v/>
      </c>
      <c r="C253" s="17" t="str">
        <f t="shared" si="31"/>
        <v/>
      </c>
      <c r="D253" s="17" t="str">
        <f t="shared" si="35"/>
        <v/>
      </c>
      <c r="E253" s="44" t="str">
        <f>IFERROR(IF($A253="","",CUMPRINC($C$5/12,$D$3,Hypotéka!$E$8,D253,D253,0)),"")</f>
        <v/>
      </c>
      <c r="F253" s="44" t="str">
        <f>IFERROR(IF($A253="","",CUMIPMT($C$5/12,$D$3,Hypotéka!$E$8,$D253,$D253,0)),"")</f>
        <v/>
      </c>
      <c r="G253" s="44" t="str">
        <f t="shared" si="32"/>
        <v/>
      </c>
      <c r="H253" s="44" t="str">
        <f>IFERROR(IF($A253="","",-1*(Hypotéka!$E$15/12+Hypotéka!$E$16)),"")</f>
        <v/>
      </c>
      <c r="I253" s="44" t="str">
        <f>IFERROR(IF($A253="","",-1*Hypotéka!$E$18),"")</f>
        <v/>
      </c>
      <c r="J253" s="44" t="str">
        <f t="shared" si="33"/>
        <v/>
      </c>
      <c r="L253" s="44" t="str">
        <f t="shared" si="36"/>
        <v/>
      </c>
      <c r="M253" s="44" t="str">
        <f t="shared" si="37"/>
        <v/>
      </c>
      <c r="N253" s="44" t="str">
        <f t="shared" si="38"/>
        <v/>
      </c>
    </row>
    <row r="254" spans="1:14" x14ac:dyDescent="0.25">
      <c r="A254" s="17" t="str">
        <f t="shared" si="34"/>
        <v/>
      </c>
      <c r="B254" s="37" t="str">
        <f t="shared" si="30"/>
        <v/>
      </c>
      <c r="C254" s="17" t="str">
        <f t="shared" si="31"/>
        <v/>
      </c>
      <c r="D254" s="17" t="str">
        <f t="shared" si="35"/>
        <v/>
      </c>
      <c r="E254" s="44" t="str">
        <f>IFERROR(IF($A254="","",CUMPRINC($C$5/12,$D$3,Hypotéka!$E$8,D254,D254,0)),"")</f>
        <v/>
      </c>
      <c r="F254" s="44" t="str">
        <f>IFERROR(IF($A254="","",CUMIPMT($C$5/12,$D$3,Hypotéka!$E$8,$D254,$D254,0)),"")</f>
        <v/>
      </c>
      <c r="G254" s="44" t="str">
        <f t="shared" si="32"/>
        <v/>
      </c>
      <c r="H254" s="44" t="str">
        <f>IFERROR(IF($A254="","",-1*(Hypotéka!$E$15/12+Hypotéka!$E$16)),"")</f>
        <v/>
      </c>
      <c r="I254" s="44" t="str">
        <f>IFERROR(IF($A254="","",-1*Hypotéka!$E$18),"")</f>
        <v/>
      </c>
      <c r="J254" s="44" t="str">
        <f t="shared" si="33"/>
        <v/>
      </c>
      <c r="L254" s="44" t="str">
        <f t="shared" si="36"/>
        <v/>
      </c>
      <c r="M254" s="44" t="str">
        <f t="shared" si="37"/>
        <v/>
      </c>
      <c r="N254" s="44" t="str">
        <f t="shared" si="38"/>
        <v/>
      </c>
    </row>
    <row r="255" spans="1:14" x14ac:dyDescent="0.25">
      <c r="A255" s="17" t="str">
        <f t="shared" si="34"/>
        <v/>
      </c>
      <c r="B255" s="37" t="str">
        <f t="shared" si="30"/>
        <v/>
      </c>
      <c r="C255" s="17" t="str">
        <f t="shared" si="31"/>
        <v/>
      </c>
      <c r="D255" s="17" t="str">
        <f t="shared" si="35"/>
        <v/>
      </c>
      <c r="E255" s="44" t="str">
        <f>IFERROR(IF($A255="","",CUMPRINC($C$5/12,$D$3,Hypotéka!$E$8,D255,D255,0)),"")</f>
        <v/>
      </c>
      <c r="F255" s="44" t="str">
        <f>IFERROR(IF($A255="","",CUMIPMT($C$5/12,$D$3,Hypotéka!$E$8,$D255,$D255,0)),"")</f>
        <v/>
      </c>
      <c r="G255" s="44" t="str">
        <f t="shared" si="32"/>
        <v/>
      </c>
      <c r="H255" s="44" t="str">
        <f>IFERROR(IF($A255="","",-1*(Hypotéka!$E$15/12+Hypotéka!$E$16)),"")</f>
        <v/>
      </c>
      <c r="I255" s="44" t="str">
        <f>IFERROR(IF($A255="","",-1*Hypotéka!$E$18),"")</f>
        <v/>
      </c>
      <c r="J255" s="44" t="str">
        <f t="shared" si="33"/>
        <v/>
      </c>
      <c r="L255" s="44" t="str">
        <f t="shared" si="36"/>
        <v/>
      </c>
      <c r="M255" s="44" t="str">
        <f t="shared" si="37"/>
        <v/>
      </c>
      <c r="N255" s="44" t="str">
        <f t="shared" si="38"/>
        <v/>
      </c>
    </row>
    <row r="256" spans="1:14" x14ac:dyDescent="0.25">
      <c r="A256" s="17" t="str">
        <f t="shared" si="34"/>
        <v/>
      </c>
      <c r="B256" s="37" t="str">
        <f t="shared" si="30"/>
        <v/>
      </c>
      <c r="C256" s="17" t="str">
        <f t="shared" si="31"/>
        <v/>
      </c>
      <c r="D256" s="17" t="str">
        <f t="shared" si="35"/>
        <v/>
      </c>
      <c r="E256" s="44" t="str">
        <f>IFERROR(IF($A256="","",CUMPRINC($C$5/12,$D$3,Hypotéka!$E$8,D256,D256,0)),"")</f>
        <v/>
      </c>
      <c r="F256" s="44" t="str">
        <f>IFERROR(IF($A256="","",CUMIPMT($C$5/12,$D$3,Hypotéka!$E$8,$D256,$D256,0)),"")</f>
        <v/>
      </c>
      <c r="G256" s="44" t="str">
        <f t="shared" si="32"/>
        <v/>
      </c>
      <c r="H256" s="44" t="str">
        <f>IFERROR(IF($A256="","",-1*(Hypotéka!$E$15/12+Hypotéka!$E$16)),"")</f>
        <v/>
      </c>
      <c r="I256" s="44" t="str">
        <f>IFERROR(IF($A256="","",-1*Hypotéka!$E$18),"")</f>
        <v/>
      </c>
      <c r="J256" s="44" t="str">
        <f t="shared" si="33"/>
        <v/>
      </c>
      <c r="L256" s="44" t="str">
        <f t="shared" si="36"/>
        <v/>
      </c>
      <c r="M256" s="44" t="str">
        <f t="shared" si="37"/>
        <v/>
      </c>
      <c r="N256" s="44" t="str">
        <f t="shared" si="38"/>
        <v/>
      </c>
    </row>
    <row r="257" spans="1:14" x14ac:dyDescent="0.25">
      <c r="A257" s="17" t="str">
        <f t="shared" si="34"/>
        <v/>
      </c>
      <c r="B257" s="37" t="str">
        <f t="shared" si="30"/>
        <v/>
      </c>
      <c r="C257" s="17" t="str">
        <f t="shared" si="31"/>
        <v/>
      </c>
      <c r="D257" s="17" t="str">
        <f t="shared" si="35"/>
        <v/>
      </c>
      <c r="E257" s="44" t="str">
        <f>IFERROR(IF($A257="","",CUMPRINC($C$5/12,$D$3,Hypotéka!$E$8,D257,D257,0)),"")</f>
        <v/>
      </c>
      <c r="F257" s="44" t="str">
        <f>IFERROR(IF($A257="","",CUMIPMT($C$5/12,$D$3,Hypotéka!$E$8,$D257,$D257,0)),"")</f>
        <v/>
      </c>
      <c r="G257" s="44" t="str">
        <f t="shared" si="32"/>
        <v/>
      </c>
      <c r="H257" s="44" t="str">
        <f>IFERROR(IF($A257="","",-1*(Hypotéka!$E$15/12+Hypotéka!$E$16)),"")</f>
        <v/>
      </c>
      <c r="I257" s="44" t="str">
        <f>IFERROR(IF($A257="","",-1*Hypotéka!$E$18),"")</f>
        <v/>
      </c>
      <c r="J257" s="44" t="str">
        <f t="shared" si="33"/>
        <v/>
      </c>
      <c r="L257" s="44" t="str">
        <f t="shared" si="36"/>
        <v/>
      </c>
      <c r="M257" s="44" t="str">
        <f t="shared" si="37"/>
        <v/>
      </c>
      <c r="N257" s="44" t="str">
        <f t="shared" si="38"/>
        <v/>
      </c>
    </row>
    <row r="258" spans="1:14" x14ac:dyDescent="0.25">
      <c r="A258" s="17" t="str">
        <f t="shared" si="34"/>
        <v/>
      </c>
      <c r="B258" s="37" t="str">
        <f t="shared" si="30"/>
        <v/>
      </c>
      <c r="C258" s="17" t="str">
        <f t="shared" si="31"/>
        <v/>
      </c>
      <c r="D258" s="17" t="str">
        <f t="shared" si="35"/>
        <v/>
      </c>
      <c r="E258" s="44" t="str">
        <f>IFERROR(IF($A258="","",CUMPRINC($C$5/12,$D$3,Hypotéka!$E$8,D258,D258,0)),"")</f>
        <v/>
      </c>
      <c r="F258" s="44" t="str">
        <f>IFERROR(IF($A258="","",CUMIPMT($C$5/12,$D$3,Hypotéka!$E$8,$D258,$D258,0)),"")</f>
        <v/>
      </c>
      <c r="G258" s="44" t="str">
        <f t="shared" si="32"/>
        <v/>
      </c>
      <c r="H258" s="44" t="str">
        <f>IFERROR(IF($A258="","",-1*(Hypotéka!$E$15/12+Hypotéka!$E$16)),"")</f>
        <v/>
      </c>
      <c r="I258" s="44" t="str">
        <f>IFERROR(IF($A258="","",-1*Hypotéka!$E$18),"")</f>
        <v/>
      </c>
      <c r="J258" s="44" t="str">
        <f t="shared" si="33"/>
        <v/>
      </c>
      <c r="L258" s="44" t="str">
        <f t="shared" si="36"/>
        <v/>
      </c>
      <c r="M258" s="44" t="str">
        <f t="shared" si="37"/>
        <v/>
      </c>
      <c r="N258" s="44" t="str">
        <f t="shared" si="38"/>
        <v/>
      </c>
    </row>
    <row r="259" spans="1:14" x14ac:dyDescent="0.25">
      <c r="A259" s="17" t="str">
        <f t="shared" si="34"/>
        <v/>
      </c>
      <c r="B259" s="37" t="str">
        <f t="shared" si="30"/>
        <v/>
      </c>
      <c r="C259" s="17" t="str">
        <f t="shared" si="31"/>
        <v/>
      </c>
      <c r="D259" s="17" t="str">
        <f t="shared" si="35"/>
        <v/>
      </c>
      <c r="E259" s="44" t="str">
        <f>IFERROR(IF($A259="","",CUMPRINC($C$5/12,$D$3,Hypotéka!$E$8,D259,D259,0)),"")</f>
        <v/>
      </c>
      <c r="F259" s="44" t="str">
        <f>IFERROR(IF($A259="","",CUMIPMT($C$5/12,$D$3,Hypotéka!$E$8,$D259,$D259,0)),"")</f>
        <v/>
      </c>
      <c r="G259" s="44" t="str">
        <f t="shared" si="32"/>
        <v/>
      </c>
      <c r="H259" s="44" t="str">
        <f>IFERROR(IF($A259="","",-1*(Hypotéka!$E$15/12+Hypotéka!$E$16)),"")</f>
        <v/>
      </c>
      <c r="I259" s="44" t="str">
        <f>IFERROR(IF($A259="","",-1*Hypotéka!$E$18),"")</f>
        <v/>
      </c>
      <c r="J259" s="44" t="str">
        <f t="shared" si="33"/>
        <v/>
      </c>
      <c r="L259" s="44" t="str">
        <f t="shared" si="36"/>
        <v/>
      </c>
      <c r="M259" s="44" t="str">
        <f t="shared" si="37"/>
        <v/>
      </c>
      <c r="N259" s="44" t="str">
        <f t="shared" si="38"/>
        <v/>
      </c>
    </row>
    <row r="260" spans="1:14" x14ac:dyDescent="0.25">
      <c r="A260" s="17" t="str">
        <f t="shared" si="34"/>
        <v/>
      </c>
      <c r="B260" s="37" t="str">
        <f t="shared" si="30"/>
        <v/>
      </c>
      <c r="C260" s="17" t="str">
        <f t="shared" si="31"/>
        <v/>
      </c>
      <c r="D260" s="17" t="str">
        <f t="shared" si="35"/>
        <v/>
      </c>
      <c r="E260" s="44" t="str">
        <f>IFERROR(IF($A260="","",CUMPRINC($C$5/12,$D$3,Hypotéka!$E$8,D260,D260,0)),"")</f>
        <v/>
      </c>
      <c r="F260" s="44" t="str">
        <f>IFERROR(IF($A260="","",CUMIPMT($C$5/12,$D$3,Hypotéka!$E$8,$D260,$D260,0)),"")</f>
        <v/>
      </c>
      <c r="G260" s="44" t="str">
        <f t="shared" si="32"/>
        <v/>
      </c>
      <c r="H260" s="44" t="str">
        <f>IFERROR(IF($A260="","",-1*(Hypotéka!$E$15/12+Hypotéka!$E$16)),"")</f>
        <v/>
      </c>
      <c r="I260" s="44" t="str">
        <f>IFERROR(IF($A260="","",-1*Hypotéka!$E$18),"")</f>
        <v/>
      </c>
      <c r="J260" s="44" t="str">
        <f t="shared" si="33"/>
        <v/>
      </c>
      <c r="L260" s="44" t="str">
        <f t="shared" si="36"/>
        <v/>
      </c>
      <c r="M260" s="44" t="str">
        <f t="shared" si="37"/>
        <v/>
      </c>
      <c r="N260" s="44" t="str">
        <f t="shared" si="38"/>
        <v/>
      </c>
    </row>
    <row r="261" spans="1:14" x14ac:dyDescent="0.25">
      <c r="A261" s="17" t="str">
        <f t="shared" si="34"/>
        <v/>
      </c>
      <c r="B261" s="37" t="str">
        <f t="shared" si="30"/>
        <v/>
      </c>
      <c r="C261" s="17" t="str">
        <f t="shared" si="31"/>
        <v/>
      </c>
      <c r="D261" s="17" t="str">
        <f t="shared" si="35"/>
        <v/>
      </c>
      <c r="E261" s="44" t="str">
        <f>IFERROR(IF($A261="","",CUMPRINC($C$5/12,$D$3,Hypotéka!$E$8,D261,D261,0)),"")</f>
        <v/>
      </c>
      <c r="F261" s="44" t="str">
        <f>IFERROR(IF($A261="","",CUMIPMT($C$5/12,$D$3,Hypotéka!$E$8,$D261,$D261,0)),"")</f>
        <v/>
      </c>
      <c r="G261" s="44" t="str">
        <f t="shared" si="32"/>
        <v/>
      </c>
      <c r="H261" s="44" t="str">
        <f>IFERROR(IF($A261="","",-1*(Hypotéka!$E$15/12+Hypotéka!$E$16)),"")</f>
        <v/>
      </c>
      <c r="I261" s="44" t="str">
        <f>IFERROR(IF($A261="","",-1*Hypotéka!$E$18),"")</f>
        <v/>
      </c>
      <c r="J261" s="44" t="str">
        <f t="shared" si="33"/>
        <v/>
      </c>
      <c r="L261" s="44" t="str">
        <f t="shared" si="36"/>
        <v/>
      </c>
      <c r="M261" s="44" t="str">
        <f t="shared" si="37"/>
        <v/>
      </c>
      <c r="N261" s="44" t="str">
        <f t="shared" si="38"/>
        <v/>
      </c>
    </row>
    <row r="262" spans="1:14" x14ac:dyDescent="0.25">
      <c r="A262" s="17" t="str">
        <f t="shared" si="34"/>
        <v/>
      </c>
      <c r="B262" s="37" t="str">
        <f t="shared" si="30"/>
        <v/>
      </c>
      <c r="C262" s="17" t="str">
        <f t="shared" si="31"/>
        <v/>
      </c>
      <c r="D262" s="17" t="str">
        <f t="shared" si="35"/>
        <v/>
      </c>
      <c r="E262" s="44" t="str">
        <f>IFERROR(IF($A262="","",CUMPRINC($C$5/12,$D$3,Hypotéka!$E$8,D262,D262,0)),"")</f>
        <v/>
      </c>
      <c r="F262" s="44" t="str">
        <f>IFERROR(IF($A262="","",CUMIPMT($C$5/12,$D$3,Hypotéka!$E$8,$D262,$D262,0)),"")</f>
        <v/>
      </c>
      <c r="G262" s="44" t="str">
        <f t="shared" si="32"/>
        <v/>
      </c>
      <c r="H262" s="44" t="str">
        <f>IFERROR(IF($A262="","",-1*(Hypotéka!$E$15/12+Hypotéka!$E$16)),"")</f>
        <v/>
      </c>
      <c r="I262" s="44" t="str">
        <f>IFERROR(IF($A262="","",-1*Hypotéka!$E$18),"")</f>
        <v/>
      </c>
      <c r="J262" s="44" t="str">
        <f t="shared" si="33"/>
        <v/>
      </c>
      <c r="L262" s="44" t="str">
        <f t="shared" si="36"/>
        <v/>
      </c>
      <c r="M262" s="44" t="str">
        <f t="shared" si="37"/>
        <v/>
      </c>
      <c r="N262" s="44" t="str">
        <f t="shared" si="38"/>
        <v/>
      </c>
    </row>
    <row r="263" spans="1:14" x14ac:dyDescent="0.25">
      <c r="A263" s="17" t="str">
        <f t="shared" si="34"/>
        <v/>
      </c>
      <c r="B263" s="37" t="str">
        <f t="shared" si="30"/>
        <v/>
      </c>
      <c r="C263" s="17" t="str">
        <f t="shared" si="31"/>
        <v/>
      </c>
      <c r="D263" s="17" t="str">
        <f t="shared" si="35"/>
        <v/>
      </c>
      <c r="E263" s="44" t="str">
        <f>IFERROR(IF($A263="","",CUMPRINC($C$5/12,$D$3,Hypotéka!$E$8,D263,D263,0)),"")</f>
        <v/>
      </c>
      <c r="F263" s="44" t="str">
        <f>IFERROR(IF($A263="","",CUMIPMT($C$5/12,$D$3,Hypotéka!$E$8,$D263,$D263,0)),"")</f>
        <v/>
      </c>
      <c r="G263" s="44" t="str">
        <f t="shared" si="32"/>
        <v/>
      </c>
      <c r="H263" s="44" t="str">
        <f>IFERROR(IF($A263="","",-1*(Hypotéka!$E$15/12+Hypotéka!$E$16)),"")</f>
        <v/>
      </c>
      <c r="I263" s="44" t="str">
        <f>IFERROR(IF($A263="","",-1*Hypotéka!$E$18),"")</f>
        <v/>
      </c>
      <c r="J263" s="44" t="str">
        <f t="shared" si="33"/>
        <v/>
      </c>
      <c r="L263" s="44" t="str">
        <f t="shared" si="36"/>
        <v/>
      </c>
      <c r="M263" s="44" t="str">
        <f t="shared" si="37"/>
        <v/>
      </c>
      <c r="N263" s="44" t="str">
        <f t="shared" si="38"/>
        <v/>
      </c>
    </row>
    <row r="264" spans="1:14" x14ac:dyDescent="0.25">
      <c r="A264" s="17" t="str">
        <f t="shared" si="34"/>
        <v/>
      </c>
      <c r="B264" s="37" t="str">
        <f t="shared" si="30"/>
        <v/>
      </c>
      <c r="C264" s="17" t="str">
        <f t="shared" si="31"/>
        <v/>
      </c>
      <c r="D264" s="17" t="str">
        <f t="shared" si="35"/>
        <v/>
      </c>
      <c r="E264" s="44" t="str">
        <f>IFERROR(IF($A264="","",CUMPRINC($C$5/12,$D$3,Hypotéka!$E$8,D264,D264,0)),"")</f>
        <v/>
      </c>
      <c r="F264" s="44" t="str">
        <f>IFERROR(IF($A264="","",CUMIPMT($C$5/12,$D$3,Hypotéka!$E$8,$D264,$D264,0)),"")</f>
        <v/>
      </c>
      <c r="G264" s="44" t="str">
        <f t="shared" si="32"/>
        <v/>
      </c>
      <c r="H264" s="44" t="str">
        <f>IFERROR(IF($A264="","",-1*(Hypotéka!$E$15/12+Hypotéka!$E$16)),"")</f>
        <v/>
      </c>
      <c r="I264" s="44" t="str">
        <f>IFERROR(IF($A264="","",-1*Hypotéka!$E$18),"")</f>
        <v/>
      </c>
      <c r="J264" s="44" t="str">
        <f t="shared" si="33"/>
        <v/>
      </c>
      <c r="L264" s="44" t="str">
        <f t="shared" si="36"/>
        <v/>
      </c>
      <c r="M264" s="44" t="str">
        <f t="shared" si="37"/>
        <v/>
      </c>
      <c r="N264" s="44" t="str">
        <f t="shared" si="38"/>
        <v/>
      </c>
    </row>
    <row r="265" spans="1:14" x14ac:dyDescent="0.25">
      <c r="A265" s="17" t="str">
        <f t="shared" si="34"/>
        <v/>
      </c>
      <c r="B265" s="37" t="str">
        <f t="shared" si="30"/>
        <v/>
      </c>
      <c r="C265" s="17" t="str">
        <f t="shared" si="31"/>
        <v/>
      </c>
      <c r="D265" s="17" t="str">
        <f t="shared" si="35"/>
        <v/>
      </c>
      <c r="E265" s="44" t="str">
        <f>IFERROR(IF($A265="","",CUMPRINC($C$5/12,$D$3,Hypotéka!$E$8,D265,D265,0)),"")</f>
        <v/>
      </c>
      <c r="F265" s="44" t="str">
        <f>IFERROR(IF($A265="","",CUMIPMT($C$5/12,$D$3,Hypotéka!$E$8,$D265,$D265,0)),"")</f>
        <v/>
      </c>
      <c r="G265" s="44" t="str">
        <f t="shared" si="32"/>
        <v/>
      </c>
      <c r="H265" s="44" t="str">
        <f>IFERROR(IF($A265="","",-1*(Hypotéka!$E$15/12+Hypotéka!$E$16)),"")</f>
        <v/>
      </c>
      <c r="I265" s="44" t="str">
        <f>IFERROR(IF($A265="","",-1*Hypotéka!$E$18),"")</f>
        <v/>
      </c>
      <c r="J265" s="44" t="str">
        <f t="shared" si="33"/>
        <v/>
      </c>
      <c r="L265" s="44" t="str">
        <f t="shared" si="36"/>
        <v/>
      </c>
      <c r="M265" s="44" t="str">
        <f t="shared" si="37"/>
        <v/>
      </c>
      <c r="N265" s="44" t="str">
        <f t="shared" si="38"/>
        <v/>
      </c>
    </row>
    <row r="266" spans="1:14" x14ac:dyDescent="0.25">
      <c r="A266" s="17" t="str">
        <f t="shared" si="34"/>
        <v/>
      </c>
      <c r="B266" s="37" t="str">
        <f t="shared" si="30"/>
        <v/>
      </c>
      <c r="C266" s="17" t="str">
        <f t="shared" si="31"/>
        <v/>
      </c>
      <c r="D266" s="17" t="str">
        <f t="shared" si="35"/>
        <v/>
      </c>
      <c r="E266" s="44" t="str">
        <f>IFERROR(IF($A266="","",CUMPRINC($C$5/12,$D$3,Hypotéka!$E$8,D266,D266,0)),"")</f>
        <v/>
      </c>
      <c r="F266" s="44" t="str">
        <f>IFERROR(IF($A266="","",CUMIPMT($C$5/12,$D$3,Hypotéka!$E$8,$D266,$D266,0)),"")</f>
        <v/>
      </c>
      <c r="G266" s="44" t="str">
        <f t="shared" si="32"/>
        <v/>
      </c>
      <c r="H266" s="44" t="str">
        <f>IFERROR(IF($A266="","",-1*(Hypotéka!$E$15/12+Hypotéka!$E$16)),"")</f>
        <v/>
      </c>
      <c r="I266" s="44" t="str">
        <f>IFERROR(IF($A266="","",-1*Hypotéka!$E$18),"")</f>
        <v/>
      </c>
      <c r="J266" s="44" t="str">
        <f t="shared" si="33"/>
        <v/>
      </c>
      <c r="L266" s="44" t="str">
        <f t="shared" si="36"/>
        <v/>
      </c>
      <c r="M266" s="44" t="str">
        <f t="shared" si="37"/>
        <v/>
      </c>
      <c r="N266" s="44" t="str">
        <f t="shared" si="38"/>
        <v/>
      </c>
    </row>
    <row r="267" spans="1:14" x14ac:dyDescent="0.25">
      <c r="A267" s="17" t="str">
        <f t="shared" si="34"/>
        <v/>
      </c>
      <c r="B267" s="37" t="str">
        <f t="shared" ref="B267:B330" si="39">IFERROR(IF($A267="","",EDATE($C$2,A267)),"")</f>
        <v/>
      </c>
      <c r="C267" s="17" t="str">
        <f t="shared" ref="C267:C330" si="40">IFERROR(IF($A267="","",$D$3),"")</f>
        <v/>
      </c>
      <c r="D267" s="17" t="str">
        <f t="shared" si="35"/>
        <v/>
      </c>
      <c r="E267" s="44" t="str">
        <f>IFERROR(IF($A267="","",CUMPRINC($C$5/12,$D$3,Hypotéka!$E$8,D267,D267,0)),"")</f>
        <v/>
      </c>
      <c r="F267" s="44" t="str">
        <f>IFERROR(IF($A267="","",CUMIPMT($C$5/12,$D$3,Hypotéka!$E$8,$D267,$D267,0)),"")</f>
        <v/>
      </c>
      <c r="G267" s="44" t="str">
        <f t="shared" ref="G267:G330" si="41">IFERROR(IF($A267="","",E267+F267),"")</f>
        <v/>
      </c>
      <c r="H267" s="44" t="str">
        <f>IFERROR(IF($A267="","",-1*(Hypotéka!$E$15/12+Hypotéka!$E$16)),"")</f>
        <v/>
      </c>
      <c r="I267" s="44" t="str">
        <f>IFERROR(IF($A267="","",-1*Hypotéka!$E$18),"")</f>
        <v/>
      </c>
      <c r="J267" s="44" t="str">
        <f t="shared" ref="J267:J330" si="42">IFERROR(IF($A267="","",SUM(G267:I267)),"")</f>
        <v/>
      </c>
      <c r="L267" s="44" t="str">
        <f t="shared" si="36"/>
        <v/>
      </c>
      <c r="M267" s="44" t="str">
        <f t="shared" si="37"/>
        <v/>
      </c>
      <c r="N267" s="44" t="str">
        <f t="shared" si="38"/>
        <v/>
      </c>
    </row>
    <row r="268" spans="1:14" x14ac:dyDescent="0.25">
      <c r="A268" s="17" t="str">
        <f t="shared" ref="A268:A331" si="43">IFERROR(IF($C$2="","",IF($C$3="","",IF(A267+1&lt;$D$3,A267+1,""))),"")</f>
        <v/>
      </c>
      <c r="B268" s="37" t="str">
        <f t="shared" si="39"/>
        <v/>
      </c>
      <c r="C268" s="17" t="str">
        <f t="shared" si="40"/>
        <v/>
      </c>
      <c r="D268" s="17" t="str">
        <f t="shared" ref="D268:D331" si="44">IFERROR(IF($A268="","",D267+1),"")</f>
        <v/>
      </c>
      <c r="E268" s="44" t="str">
        <f>IFERROR(IF($A268="","",CUMPRINC($C$5/12,$D$3,Hypotéka!$E$8,D268,D268,0)),"")</f>
        <v/>
      </c>
      <c r="F268" s="44" t="str">
        <f>IFERROR(IF($A268="","",CUMIPMT($C$5/12,$D$3,Hypotéka!$E$8,$D268,$D268,0)),"")</f>
        <v/>
      </c>
      <c r="G268" s="44" t="str">
        <f t="shared" si="41"/>
        <v/>
      </c>
      <c r="H268" s="44" t="str">
        <f>IFERROR(IF($A268="","",-1*(Hypotéka!$E$15/12+Hypotéka!$E$16)),"")</f>
        <v/>
      </c>
      <c r="I268" s="44" t="str">
        <f>IFERROR(IF($A268="","",-1*Hypotéka!$E$18),"")</f>
        <v/>
      </c>
      <c r="J268" s="44" t="str">
        <f t="shared" si="42"/>
        <v/>
      </c>
      <c r="L268" s="44" t="str">
        <f t="shared" ref="L268:L331" si="45">IFERROR(IF($A268="","",(-1*E268)+L267),"")</f>
        <v/>
      </c>
      <c r="M268" s="44" t="str">
        <f t="shared" ref="M268:M331" si="46">IFERROR(IF($A268="","",(-1*F268)+M267),"")</f>
        <v/>
      </c>
      <c r="N268" s="44" t="str">
        <f t="shared" ref="N268:N331" si="47">IFERROR(IF($A268="","",(-1*G268)+N267),"")</f>
        <v/>
      </c>
    </row>
    <row r="269" spans="1:14" x14ac:dyDescent="0.25">
      <c r="A269" s="17" t="str">
        <f t="shared" si="43"/>
        <v/>
      </c>
      <c r="B269" s="37" t="str">
        <f t="shared" si="39"/>
        <v/>
      </c>
      <c r="C269" s="17" t="str">
        <f t="shared" si="40"/>
        <v/>
      </c>
      <c r="D269" s="17" t="str">
        <f t="shared" si="44"/>
        <v/>
      </c>
      <c r="E269" s="44" t="str">
        <f>IFERROR(IF($A269="","",CUMPRINC($C$5/12,$D$3,Hypotéka!$E$8,D269,D269,0)),"")</f>
        <v/>
      </c>
      <c r="F269" s="44" t="str">
        <f>IFERROR(IF($A269="","",CUMIPMT($C$5/12,$D$3,Hypotéka!$E$8,$D269,$D269,0)),"")</f>
        <v/>
      </c>
      <c r="G269" s="44" t="str">
        <f t="shared" si="41"/>
        <v/>
      </c>
      <c r="H269" s="44" t="str">
        <f>IFERROR(IF($A269="","",-1*(Hypotéka!$E$15/12+Hypotéka!$E$16)),"")</f>
        <v/>
      </c>
      <c r="I269" s="44" t="str">
        <f>IFERROR(IF($A269="","",-1*Hypotéka!$E$18),"")</f>
        <v/>
      </c>
      <c r="J269" s="44" t="str">
        <f t="shared" si="42"/>
        <v/>
      </c>
      <c r="L269" s="44" t="str">
        <f t="shared" si="45"/>
        <v/>
      </c>
      <c r="M269" s="44" t="str">
        <f t="shared" si="46"/>
        <v/>
      </c>
      <c r="N269" s="44" t="str">
        <f t="shared" si="47"/>
        <v/>
      </c>
    </row>
    <row r="270" spans="1:14" x14ac:dyDescent="0.25">
      <c r="A270" s="17" t="str">
        <f t="shared" si="43"/>
        <v/>
      </c>
      <c r="B270" s="37" t="str">
        <f t="shared" si="39"/>
        <v/>
      </c>
      <c r="C270" s="17" t="str">
        <f t="shared" si="40"/>
        <v/>
      </c>
      <c r="D270" s="17" t="str">
        <f t="shared" si="44"/>
        <v/>
      </c>
      <c r="E270" s="44" t="str">
        <f>IFERROR(IF($A270="","",CUMPRINC($C$5/12,$D$3,Hypotéka!$E$8,D270,D270,0)),"")</f>
        <v/>
      </c>
      <c r="F270" s="44" t="str">
        <f>IFERROR(IF($A270="","",CUMIPMT($C$5/12,$D$3,Hypotéka!$E$8,$D270,$D270,0)),"")</f>
        <v/>
      </c>
      <c r="G270" s="44" t="str">
        <f t="shared" si="41"/>
        <v/>
      </c>
      <c r="H270" s="44" t="str">
        <f>IFERROR(IF($A270="","",-1*(Hypotéka!$E$15/12+Hypotéka!$E$16)),"")</f>
        <v/>
      </c>
      <c r="I270" s="44" t="str">
        <f>IFERROR(IF($A270="","",-1*Hypotéka!$E$18),"")</f>
        <v/>
      </c>
      <c r="J270" s="44" t="str">
        <f t="shared" si="42"/>
        <v/>
      </c>
      <c r="L270" s="44" t="str">
        <f t="shared" si="45"/>
        <v/>
      </c>
      <c r="M270" s="44" t="str">
        <f t="shared" si="46"/>
        <v/>
      </c>
      <c r="N270" s="44" t="str">
        <f t="shared" si="47"/>
        <v/>
      </c>
    </row>
    <row r="271" spans="1:14" x14ac:dyDescent="0.25">
      <c r="A271" s="17" t="str">
        <f t="shared" si="43"/>
        <v/>
      </c>
      <c r="B271" s="37" t="str">
        <f t="shared" si="39"/>
        <v/>
      </c>
      <c r="C271" s="17" t="str">
        <f t="shared" si="40"/>
        <v/>
      </c>
      <c r="D271" s="17" t="str">
        <f t="shared" si="44"/>
        <v/>
      </c>
      <c r="E271" s="44" t="str">
        <f>IFERROR(IF($A271="","",CUMPRINC($C$5/12,$D$3,Hypotéka!$E$8,D271,D271,0)),"")</f>
        <v/>
      </c>
      <c r="F271" s="44" t="str">
        <f>IFERROR(IF($A271="","",CUMIPMT($C$5/12,$D$3,Hypotéka!$E$8,$D271,$D271,0)),"")</f>
        <v/>
      </c>
      <c r="G271" s="44" t="str">
        <f t="shared" si="41"/>
        <v/>
      </c>
      <c r="H271" s="44" t="str">
        <f>IFERROR(IF($A271="","",-1*(Hypotéka!$E$15/12+Hypotéka!$E$16)),"")</f>
        <v/>
      </c>
      <c r="I271" s="44" t="str">
        <f>IFERROR(IF($A271="","",-1*Hypotéka!$E$18),"")</f>
        <v/>
      </c>
      <c r="J271" s="44" t="str">
        <f t="shared" si="42"/>
        <v/>
      </c>
      <c r="L271" s="44" t="str">
        <f t="shared" si="45"/>
        <v/>
      </c>
      <c r="M271" s="44" t="str">
        <f t="shared" si="46"/>
        <v/>
      </c>
      <c r="N271" s="44" t="str">
        <f t="shared" si="47"/>
        <v/>
      </c>
    </row>
    <row r="272" spans="1:14" x14ac:dyDescent="0.25">
      <c r="A272" s="17" t="str">
        <f t="shared" si="43"/>
        <v/>
      </c>
      <c r="B272" s="37" t="str">
        <f t="shared" si="39"/>
        <v/>
      </c>
      <c r="C272" s="17" t="str">
        <f t="shared" si="40"/>
        <v/>
      </c>
      <c r="D272" s="17" t="str">
        <f t="shared" si="44"/>
        <v/>
      </c>
      <c r="E272" s="44" t="str">
        <f>IFERROR(IF($A272="","",CUMPRINC($C$5/12,$D$3,Hypotéka!$E$8,D272,D272,0)),"")</f>
        <v/>
      </c>
      <c r="F272" s="44" t="str">
        <f>IFERROR(IF($A272="","",CUMIPMT($C$5/12,$D$3,Hypotéka!$E$8,$D272,$D272,0)),"")</f>
        <v/>
      </c>
      <c r="G272" s="44" t="str">
        <f t="shared" si="41"/>
        <v/>
      </c>
      <c r="H272" s="44" t="str">
        <f>IFERROR(IF($A272="","",-1*(Hypotéka!$E$15/12+Hypotéka!$E$16)),"")</f>
        <v/>
      </c>
      <c r="I272" s="44" t="str">
        <f>IFERROR(IF($A272="","",-1*Hypotéka!$E$18),"")</f>
        <v/>
      </c>
      <c r="J272" s="44" t="str">
        <f t="shared" si="42"/>
        <v/>
      </c>
      <c r="L272" s="44" t="str">
        <f t="shared" si="45"/>
        <v/>
      </c>
      <c r="M272" s="44" t="str">
        <f t="shared" si="46"/>
        <v/>
      </c>
      <c r="N272" s="44" t="str">
        <f t="shared" si="47"/>
        <v/>
      </c>
    </row>
    <row r="273" spans="1:14" x14ac:dyDescent="0.25">
      <c r="A273" s="17" t="str">
        <f t="shared" si="43"/>
        <v/>
      </c>
      <c r="B273" s="37" t="str">
        <f t="shared" si="39"/>
        <v/>
      </c>
      <c r="C273" s="17" t="str">
        <f t="shared" si="40"/>
        <v/>
      </c>
      <c r="D273" s="17" t="str">
        <f t="shared" si="44"/>
        <v/>
      </c>
      <c r="E273" s="44" t="str">
        <f>IFERROR(IF($A273="","",CUMPRINC($C$5/12,$D$3,Hypotéka!$E$8,D273,D273,0)),"")</f>
        <v/>
      </c>
      <c r="F273" s="44" t="str">
        <f>IFERROR(IF($A273="","",CUMIPMT($C$5/12,$D$3,Hypotéka!$E$8,$D273,$D273,0)),"")</f>
        <v/>
      </c>
      <c r="G273" s="44" t="str">
        <f t="shared" si="41"/>
        <v/>
      </c>
      <c r="H273" s="44" t="str">
        <f>IFERROR(IF($A273="","",-1*(Hypotéka!$E$15/12+Hypotéka!$E$16)),"")</f>
        <v/>
      </c>
      <c r="I273" s="44" t="str">
        <f>IFERROR(IF($A273="","",-1*Hypotéka!$E$18),"")</f>
        <v/>
      </c>
      <c r="J273" s="44" t="str">
        <f t="shared" si="42"/>
        <v/>
      </c>
      <c r="L273" s="44" t="str">
        <f t="shared" si="45"/>
        <v/>
      </c>
      <c r="M273" s="44" t="str">
        <f t="shared" si="46"/>
        <v/>
      </c>
      <c r="N273" s="44" t="str">
        <f t="shared" si="47"/>
        <v/>
      </c>
    </row>
    <row r="274" spans="1:14" x14ac:dyDescent="0.25">
      <c r="A274" s="17" t="str">
        <f t="shared" si="43"/>
        <v/>
      </c>
      <c r="B274" s="37" t="str">
        <f t="shared" si="39"/>
        <v/>
      </c>
      <c r="C274" s="17" t="str">
        <f t="shared" si="40"/>
        <v/>
      </c>
      <c r="D274" s="17" t="str">
        <f t="shared" si="44"/>
        <v/>
      </c>
      <c r="E274" s="44" t="str">
        <f>IFERROR(IF($A274="","",CUMPRINC($C$5/12,$D$3,Hypotéka!$E$8,D274,D274,0)),"")</f>
        <v/>
      </c>
      <c r="F274" s="44" t="str">
        <f>IFERROR(IF($A274="","",CUMIPMT($C$5/12,$D$3,Hypotéka!$E$8,$D274,$D274,0)),"")</f>
        <v/>
      </c>
      <c r="G274" s="44" t="str">
        <f t="shared" si="41"/>
        <v/>
      </c>
      <c r="H274" s="44" t="str">
        <f>IFERROR(IF($A274="","",-1*(Hypotéka!$E$15/12+Hypotéka!$E$16)),"")</f>
        <v/>
      </c>
      <c r="I274" s="44" t="str">
        <f>IFERROR(IF($A274="","",-1*Hypotéka!$E$18),"")</f>
        <v/>
      </c>
      <c r="J274" s="44" t="str">
        <f t="shared" si="42"/>
        <v/>
      </c>
      <c r="L274" s="44" t="str">
        <f t="shared" si="45"/>
        <v/>
      </c>
      <c r="M274" s="44" t="str">
        <f t="shared" si="46"/>
        <v/>
      </c>
      <c r="N274" s="44" t="str">
        <f t="shared" si="47"/>
        <v/>
      </c>
    </row>
    <row r="275" spans="1:14" x14ac:dyDescent="0.25">
      <c r="A275" s="17" t="str">
        <f t="shared" si="43"/>
        <v/>
      </c>
      <c r="B275" s="37" t="str">
        <f t="shared" si="39"/>
        <v/>
      </c>
      <c r="C275" s="17" t="str">
        <f t="shared" si="40"/>
        <v/>
      </c>
      <c r="D275" s="17" t="str">
        <f t="shared" si="44"/>
        <v/>
      </c>
      <c r="E275" s="44" t="str">
        <f>IFERROR(IF($A275="","",CUMPRINC($C$5/12,$D$3,Hypotéka!$E$8,D275,D275,0)),"")</f>
        <v/>
      </c>
      <c r="F275" s="44" t="str">
        <f>IFERROR(IF($A275="","",CUMIPMT($C$5/12,$D$3,Hypotéka!$E$8,$D275,$D275,0)),"")</f>
        <v/>
      </c>
      <c r="G275" s="44" t="str">
        <f t="shared" si="41"/>
        <v/>
      </c>
      <c r="H275" s="44" t="str">
        <f>IFERROR(IF($A275="","",-1*(Hypotéka!$E$15/12+Hypotéka!$E$16)),"")</f>
        <v/>
      </c>
      <c r="I275" s="44" t="str">
        <f>IFERROR(IF($A275="","",-1*Hypotéka!$E$18),"")</f>
        <v/>
      </c>
      <c r="J275" s="44" t="str">
        <f t="shared" si="42"/>
        <v/>
      </c>
      <c r="L275" s="44" t="str">
        <f t="shared" si="45"/>
        <v/>
      </c>
      <c r="M275" s="44" t="str">
        <f t="shared" si="46"/>
        <v/>
      </c>
      <c r="N275" s="44" t="str">
        <f t="shared" si="47"/>
        <v/>
      </c>
    </row>
    <row r="276" spans="1:14" x14ac:dyDescent="0.25">
      <c r="A276" s="17" t="str">
        <f t="shared" si="43"/>
        <v/>
      </c>
      <c r="B276" s="37" t="str">
        <f t="shared" si="39"/>
        <v/>
      </c>
      <c r="C276" s="17" t="str">
        <f t="shared" si="40"/>
        <v/>
      </c>
      <c r="D276" s="17" t="str">
        <f t="shared" si="44"/>
        <v/>
      </c>
      <c r="E276" s="44" t="str">
        <f>IFERROR(IF($A276="","",CUMPRINC($C$5/12,$D$3,Hypotéka!$E$8,D276,D276,0)),"")</f>
        <v/>
      </c>
      <c r="F276" s="44" t="str">
        <f>IFERROR(IF($A276="","",CUMIPMT($C$5/12,$D$3,Hypotéka!$E$8,$D276,$D276,0)),"")</f>
        <v/>
      </c>
      <c r="G276" s="44" t="str">
        <f t="shared" si="41"/>
        <v/>
      </c>
      <c r="H276" s="44" t="str">
        <f>IFERROR(IF($A276="","",-1*(Hypotéka!$E$15/12+Hypotéka!$E$16)),"")</f>
        <v/>
      </c>
      <c r="I276" s="44" t="str">
        <f>IFERROR(IF($A276="","",-1*Hypotéka!$E$18),"")</f>
        <v/>
      </c>
      <c r="J276" s="44" t="str">
        <f t="shared" si="42"/>
        <v/>
      </c>
      <c r="L276" s="44" t="str">
        <f t="shared" si="45"/>
        <v/>
      </c>
      <c r="M276" s="44" t="str">
        <f t="shared" si="46"/>
        <v/>
      </c>
      <c r="N276" s="44" t="str">
        <f t="shared" si="47"/>
        <v/>
      </c>
    </row>
    <row r="277" spans="1:14" x14ac:dyDescent="0.25">
      <c r="A277" s="17" t="str">
        <f t="shared" si="43"/>
        <v/>
      </c>
      <c r="B277" s="37" t="str">
        <f t="shared" si="39"/>
        <v/>
      </c>
      <c r="C277" s="17" t="str">
        <f t="shared" si="40"/>
        <v/>
      </c>
      <c r="D277" s="17" t="str">
        <f t="shared" si="44"/>
        <v/>
      </c>
      <c r="E277" s="44" t="str">
        <f>IFERROR(IF($A277="","",CUMPRINC($C$5/12,$D$3,Hypotéka!$E$8,D277,D277,0)),"")</f>
        <v/>
      </c>
      <c r="F277" s="44" t="str">
        <f>IFERROR(IF($A277="","",CUMIPMT($C$5/12,$D$3,Hypotéka!$E$8,$D277,$D277,0)),"")</f>
        <v/>
      </c>
      <c r="G277" s="44" t="str">
        <f t="shared" si="41"/>
        <v/>
      </c>
      <c r="H277" s="44" t="str">
        <f>IFERROR(IF($A277="","",-1*(Hypotéka!$E$15/12+Hypotéka!$E$16)),"")</f>
        <v/>
      </c>
      <c r="I277" s="44" t="str">
        <f>IFERROR(IF($A277="","",-1*Hypotéka!$E$18),"")</f>
        <v/>
      </c>
      <c r="J277" s="44" t="str">
        <f t="shared" si="42"/>
        <v/>
      </c>
      <c r="L277" s="44" t="str">
        <f t="shared" si="45"/>
        <v/>
      </c>
      <c r="M277" s="44" t="str">
        <f t="shared" si="46"/>
        <v/>
      </c>
      <c r="N277" s="44" t="str">
        <f t="shared" si="47"/>
        <v/>
      </c>
    </row>
    <row r="278" spans="1:14" x14ac:dyDescent="0.25">
      <c r="A278" s="17" t="str">
        <f t="shared" si="43"/>
        <v/>
      </c>
      <c r="B278" s="37" t="str">
        <f t="shared" si="39"/>
        <v/>
      </c>
      <c r="C278" s="17" t="str">
        <f t="shared" si="40"/>
        <v/>
      </c>
      <c r="D278" s="17" t="str">
        <f t="shared" si="44"/>
        <v/>
      </c>
      <c r="E278" s="44" t="str">
        <f>IFERROR(IF($A278="","",CUMPRINC($C$5/12,$D$3,Hypotéka!$E$8,D278,D278,0)),"")</f>
        <v/>
      </c>
      <c r="F278" s="44" t="str">
        <f>IFERROR(IF($A278="","",CUMIPMT($C$5/12,$D$3,Hypotéka!$E$8,$D278,$D278,0)),"")</f>
        <v/>
      </c>
      <c r="G278" s="44" t="str">
        <f t="shared" si="41"/>
        <v/>
      </c>
      <c r="H278" s="44" t="str">
        <f>IFERROR(IF($A278="","",-1*(Hypotéka!$E$15/12+Hypotéka!$E$16)),"")</f>
        <v/>
      </c>
      <c r="I278" s="44" t="str">
        <f>IFERROR(IF($A278="","",-1*Hypotéka!$E$18),"")</f>
        <v/>
      </c>
      <c r="J278" s="44" t="str">
        <f t="shared" si="42"/>
        <v/>
      </c>
      <c r="L278" s="44" t="str">
        <f t="shared" si="45"/>
        <v/>
      </c>
      <c r="M278" s="44" t="str">
        <f t="shared" si="46"/>
        <v/>
      </c>
      <c r="N278" s="44" t="str">
        <f t="shared" si="47"/>
        <v/>
      </c>
    </row>
    <row r="279" spans="1:14" x14ac:dyDescent="0.25">
      <c r="A279" s="17" t="str">
        <f t="shared" si="43"/>
        <v/>
      </c>
      <c r="B279" s="37" t="str">
        <f t="shared" si="39"/>
        <v/>
      </c>
      <c r="C279" s="17" t="str">
        <f t="shared" si="40"/>
        <v/>
      </c>
      <c r="D279" s="17" t="str">
        <f t="shared" si="44"/>
        <v/>
      </c>
      <c r="E279" s="44" t="str">
        <f>IFERROR(IF($A279="","",CUMPRINC($C$5/12,$D$3,Hypotéka!$E$8,D279,D279,0)),"")</f>
        <v/>
      </c>
      <c r="F279" s="44" t="str">
        <f>IFERROR(IF($A279="","",CUMIPMT($C$5/12,$D$3,Hypotéka!$E$8,$D279,$D279,0)),"")</f>
        <v/>
      </c>
      <c r="G279" s="44" t="str">
        <f t="shared" si="41"/>
        <v/>
      </c>
      <c r="H279" s="44" t="str">
        <f>IFERROR(IF($A279="","",-1*(Hypotéka!$E$15/12+Hypotéka!$E$16)),"")</f>
        <v/>
      </c>
      <c r="I279" s="44" t="str">
        <f>IFERROR(IF($A279="","",-1*Hypotéka!$E$18),"")</f>
        <v/>
      </c>
      <c r="J279" s="44" t="str">
        <f t="shared" si="42"/>
        <v/>
      </c>
      <c r="L279" s="44" t="str">
        <f t="shared" si="45"/>
        <v/>
      </c>
      <c r="M279" s="44" t="str">
        <f t="shared" si="46"/>
        <v/>
      </c>
      <c r="N279" s="44" t="str">
        <f t="shared" si="47"/>
        <v/>
      </c>
    </row>
    <row r="280" spans="1:14" x14ac:dyDescent="0.25">
      <c r="A280" s="17" t="str">
        <f t="shared" si="43"/>
        <v/>
      </c>
      <c r="B280" s="37" t="str">
        <f t="shared" si="39"/>
        <v/>
      </c>
      <c r="C280" s="17" t="str">
        <f t="shared" si="40"/>
        <v/>
      </c>
      <c r="D280" s="17" t="str">
        <f t="shared" si="44"/>
        <v/>
      </c>
      <c r="E280" s="44" t="str">
        <f>IFERROR(IF($A280="","",CUMPRINC($C$5/12,$D$3,Hypotéka!$E$8,D280,D280,0)),"")</f>
        <v/>
      </c>
      <c r="F280" s="44" t="str">
        <f>IFERROR(IF($A280="","",CUMIPMT($C$5/12,$D$3,Hypotéka!$E$8,$D280,$D280,0)),"")</f>
        <v/>
      </c>
      <c r="G280" s="44" t="str">
        <f t="shared" si="41"/>
        <v/>
      </c>
      <c r="H280" s="44" t="str">
        <f>IFERROR(IF($A280="","",-1*(Hypotéka!$E$15/12+Hypotéka!$E$16)),"")</f>
        <v/>
      </c>
      <c r="I280" s="44" t="str">
        <f>IFERROR(IF($A280="","",-1*Hypotéka!$E$18),"")</f>
        <v/>
      </c>
      <c r="J280" s="44" t="str">
        <f t="shared" si="42"/>
        <v/>
      </c>
      <c r="L280" s="44" t="str">
        <f t="shared" si="45"/>
        <v/>
      </c>
      <c r="M280" s="44" t="str">
        <f t="shared" si="46"/>
        <v/>
      </c>
      <c r="N280" s="44" t="str">
        <f t="shared" si="47"/>
        <v/>
      </c>
    </row>
    <row r="281" spans="1:14" x14ac:dyDescent="0.25">
      <c r="A281" s="17" t="str">
        <f t="shared" si="43"/>
        <v/>
      </c>
      <c r="B281" s="37" t="str">
        <f t="shared" si="39"/>
        <v/>
      </c>
      <c r="C281" s="17" t="str">
        <f t="shared" si="40"/>
        <v/>
      </c>
      <c r="D281" s="17" t="str">
        <f t="shared" si="44"/>
        <v/>
      </c>
      <c r="E281" s="44" t="str">
        <f>IFERROR(IF($A281="","",CUMPRINC($C$5/12,$D$3,Hypotéka!$E$8,D281,D281,0)),"")</f>
        <v/>
      </c>
      <c r="F281" s="44" t="str">
        <f>IFERROR(IF($A281="","",CUMIPMT($C$5/12,$D$3,Hypotéka!$E$8,$D281,$D281,0)),"")</f>
        <v/>
      </c>
      <c r="G281" s="44" t="str">
        <f t="shared" si="41"/>
        <v/>
      </c>
      <c r="H281" s="44" t="str">
        <f>IFERROR(IF($A281="","",-1*(Hypotéka!$E$15/12+Hypotéka!$E$16)),"")</f>
        <v/>
      </c>
      <c r="I281" s="44" t="str">
        <f>IFERROR(IF($A281="","",-1*Hypotéka!$E$18),"")</f>
        <v/>
      </c>
      <c r="J281" s="44" t="str">
        <f t="shared" si="42"/>
        <v/>
      </c>
      <c r="L281" s="44" t="str">
        <f t="shared" si="45"/>
        <v/>
      </c>
      <c r="M281" s="44" t="str">
        <f t="shared" si="46"/>
        <v/>
      </c>
      <c r="N281" s="44" t="str">
        <f t="shared" si="47"/>
        <v/>
      </c>
    </row>
    <row r="282" spans="1:14" x14ac:dyDescent="0.25">
      <c r="A282" s="17" t="str">
        <f t="shared" si="43"/>
        <v/>
      </c>
      <c r="B282" s="37" t="str">
        <f t="shared" si="39"/>
        <v/>
      </c>
      <c r="C282" s="17" t="str">
        <f t="shared" si="40"/>
        <v/>
      </c>
      <c r="D282" s="17" t="str">
        <f t="shared" si="44"/>
        <v/>
      </c>
      <c r="E282" s="44" t="str">
        <f>IFERROR(IF($A282="","",CUMPRINC($C$5/12,$D$3,Hypotéka!$E$8,D282,D282,0)),"")</f>
        <v/>
      </c>
      <c r="F282" s="44" t="str">
        <f>IFERROR(IF($A282="","",CUMIPMT($C$5/12,$D$3,Hypotéka!$E$8,$D282,$D282,0)),"")</f>
        <v/>
      </c>
      <c r="G282" s="44" t="str">
        <f t="shared" si="41"/>
        <v/>
      </c>
      <c r="H282" s="44" t="str">
        <f>IFERROR(IF($A282="","",-1*(Hypotéka!$E$15/12+Hypotéka!$E$16)),"")</f>
        <v/>
      </c>
      <c r="I282" s="44" t="str">
        <f>IFERROR(IF($A282="","",-1*Hypotéka!$E$18),"")</f>
        <v/>
      </c>
      <c r="J282" s="44" t="str">
        <f t="shared" si="42"/>
        <v/>
      </c>
      <c r="L282" s="44" t="str">
        <f t="shared" si="45"/>
        <v/>
      </c>
      <c r="M282" s="44" t="str">
        <f t="shared" si="46"/>
        <v/>
      </c>
      <c r="N282" s="44" t="str">
        <f t="shared" si="47"/>
        <v/>
      </c>
    </row>
    <row r="283" spans="1:14" x14ac:dyDescent="0.25">
      <c r="A283" s="17" t="str">
        <f t="shared" si="43"/>
        <v/>
      </c>
      <c r="B283" s="37" t="str">
        <f t="shared" si="39"/>
        <v/>
      </c>
      <c r="C283" s="17" t="str">
        <f t="shared" si="40"/>
        <v/>
      </c>
      <c r="D283" s="17" t="str">
        <f t="shared" si="44"/>
        <v/>
      </c>
      <c r="E283" s="44" t="str">
        <f>IFERROR(IF($A283="","",CUMPRINC($C$5/12,$D$3,Hypotéka!$E$8,D283,D283,0)),"")</f>
        <v/>
      </c>
      <c r="F283" s="44" t="str">
        <f>IFERROR(IF($A283="","",CUMIPMT($C$5/12,$D$3,Hypotéka!$E$8,$D283,$D283,0)),"")</f>
        <v/>
      </c>
      <c r="G283" s="44" t="str">
        <f t="shared" si="41"/>
        <v/>
      </c>
      <c r="H283" s="44" t="str">
        <f>IFERROR(IF($A283="","",-1*(Hypotéka!$E$15/12+Hypotéka!$E$16)),"")</f>
        <v/>
      </c>
      <c r="I283" s="44" t="str">
        <f>IFERROR(IF($A283="","",-1*Hypotéka!$E$18),"")</f>
        <v/>
      </c>
      <c r="J283" s="44" t="str">
        <f t="shared" si="42"/>
        <v/>
      </c>
      <c r="L283" s="44" t="str">
        <f t="shared" si="45"/>
        <v/>
      </c>
      <c r="M283" s="44" t="str">
        <f t="shared" si="46"/>
        <v/>
      </c>
      <c r="N283" s="44" t="str">
        <f t="shared" si="47"/>
        <v/>
      </c>
    </row>
    <row r="284" spans="1:14" x14ac:dyDescent="0.25">
      <c r="A284" s="17" t="str">
        <f t="shared" si="43"/>
        <v/>
      </c>
      <c r="B284" s="37" t="str">
        <f t="shared" si="39"/>
        <v/>
      </c>
      <c r="C284" s="17" t="str">
        <f t="shared" si="40"/>
        <v/>
      </c>
      <c r="D284" s="17" t="str">
        <f t="shared" si="44"/>
        <v/>
      </c>
      <c r="E284" s="44" t="str">
        <f>IFERROR(IF($A284="","",CUMPRINC($C$5/12,$D$3,Hypotéka!$E$8,D284,D284,0)),"")</f>
        <v/>
      </c>
      <c r="F284" s="44" t="str">
        <f>IFERROR(IF($A284="","",CUMIPMT($C$5/12,$D$3,Hypotéka!$E$8,$D284,$D284,0)),"")</f>
        <v/>
      </c>
      <c r="G284" s="44" t="str">
        <f t="shared" si="41"/>
        <v/>
      </c>
      <c r="H284" s="44" t="str">
        <f>IFERROR(IF($A284="","",-1*(Hypotéka!$E$15/12+Hypotéka!$E$16)),"")</f>
        <v/>
      </c>
      <c r="I284" s="44" t="str">
        <f>IFERROR(IF($A284="","",-1*Hypotéka!$E$18),"")</f>
        <v/>
      </c>
      <c r="J284" s="44" t="str">
        <f t="shared" si="42"/>
        <v/>
      </c>
      <c r="L284" s="44" t="str">
        <f t="shared" si="45"/>
        <v/>
      </c>
      <c r="M284" s="44" t="str">
        <f t="shared" si="46"/>
        <v/>
      </c>
      <c r="N284" s="44" t="str">
        <f t="shared" si="47"/>
        <v/>
      </c>
    </row>
    <row r="285" spans="1:14" x14ac:dyDescent="0.25">
      <c r="A285" s="17" t="str">
        <f t="shared" si="43"/>
        <v/>
      </c>
      <c r="B285" s="37" t="str">
        <f t="shared" si="39"/>
        <v/>
      </c>
      <c r="C285" s="17" t="str">
        <f t="shared" si="40"/>
        <v/>
      </c>
      <c r="D285" s="17" t="str">
        <f t="shared" si="44"/>
        <v/>
      </c>
      <c r="E285" s="44" t="str">
        <f>IFERROR(IF($A285="","",CUMPRINC($C$5/12,$D$3,Hypotéka!$E$8,D285,D285,0)),"")</f>
        <v/>
      </c>
      <c r="F285" s="44" t="str">
        <f>IFERROR(IF($A285="","",CUMIPMT($C$5/12,$D$3,Hypotéka!$E$8,$D285,$D285,0)),"")</f>
        <v/>
      </c>
      <c r="G285" s="44" t="str">
        <f t="shared" si="41"/>
        <v/>
      </c>
      <c r="H285" s="44" t="str">
        <f>IFERROR(IF($A285="","",-1*(Hypotéka!$E$15/12+Hypotéka!$E$16)),"")</f>
        <v/>
      </c>
      <c r="I285" s="44" t="str">
        <f>IFERROR(IF($A285="","",-1*Hypotéka!$E$18),"")</f>
        <v/>
      </c>
      <c r="J285" s="44" t="str">
        <f t="shared" si="42"/>
        <v/>
      </c>
      <c r="L285" s="44" t="str">
        <f t="shared" si="45"/>
        <v/>
      </c>
      <c r="M285" s="44" t="str">
        <f t="shared" si="46"/>
        <v/>
      </c>
      <c r="N285" s="44" t="str">
        <f t="shared" si="47"/>
        <v/>
      </c>
    </row>
    <row r="286" spans="1:14" x14ac:dyDescent="0.25">
      <c r="A286" s="17" t="str">
        <f t="shared" si="43"/>
        <v/>
      </c>
      <c r="B286" s="37" t="str">
        <f t="shared" si="39"/>
        <v/>
      </c>
      <c r="C286" s="17" t="str">
        <f t="shared" si="40"/>
        <v/>
      </c>
      <c r="D286" s="17" t="str">
        <f t="shared" si="44"/>
        <v/>
      </c>
      <c r="E286" s="44" t="str">
        <f>IFERROR(IF($A286="","",CUMPRINC($C$5/12,$D$3,Hypotéka!$E$8,D286,D286,0)),"")</f>
        <v/>
      </c>
      <c r="F286" s="44" t="str">
        <f>IFERROR(IF($A286="","",CUMIPMT($C$5/12,$D$3,Hypotéka!$E$8,$D286,$D286,0)),"")</f>
        <v/>
      </c>
      <c r="G286" s="44" t="str">
        <f t="shared" si="41"/>
        <v/>
      </c>
      <c r="H286" s="44" t="str">
        <f>IFERROR(IF($A286="","",-1*(Hypotéka!$E$15/12+Hypotéka!$E$16)),"")</f>
        <v/>
      </c>
      <c r="I286" s="44" t="str">
        <f>IFERROR(IF($A286="","",-1*Hypotéka!$E$18),"")</f>
        <v/>
      </c>
      <c r="J286" s="44" t="str">
        <f t="shared" si="42"/>
        <v/>
      </c>
      <c r="L286" s="44" t="str">
        <f t="shared" si="45"/>
        <v/>
      </c>
      <c r="M286" s="44" t="str">
        <f t="shared" si="46"/>
        <v/>
      </c>
      <c r="N286" s="44" t="str">
        <f t="shared" si="47"/>
        <v/>
      </c>
    </row>
    <row r="287" spans="1:14" x14ac:dyDescent="0.25">
      <c r="A287" s="17" t="str">
        <f t="shared" si="43"/>
        <v/>
      </c>
      <c r="B287" s="37" t="str">
        <f t="shared" si="39"/>
        <v/>
      </c>
      <c r="C287" s="17" t="str">
        <f t="shared" si="40"/>
        <v/>
      </c>
      <c r="D287" s="17" t="str">
        <f t="shared" si="44"/>
        <v/>
      </c>
      <c r="E287" s="44" t="str">
        <f>IFERROR(IF($A287="","",CUMPRINC($C$5/12,$D$3,Hypotéka!$E$8,D287,D287,0)),"")</f>
        <v/>
      </c>
      <c r="F287" s="44" t="str">
        <f>IFERROR(IF($A287="","",CUMIPMT($C$5/12,$D$3,Hypotéka!$E$8,$D287,$D287,0)),"")</f>
        <v/>
      </c>
      <c r="G287" s="44" t="str">
        <f t="shared" si="41"/>
        <v/>
      </c>
      <c r="H287" s="44" t="str">
        <f>IFERROR(IF($A287="","",-1*(Hypotéka!$E$15/12+Hypotéka!$E$16)),"")</f>
        <v/>
      </c>
      <c r="I287" s="44" t="str">
        <f>IFERROR(IF($A287="","",-1*Hypotéka!$E$18),"")</f>
        <v/>
      </c>
      <c r="J287" s="44" t="str">
        <f t="shared" si="42"/>
        <v/>
      </c>
      <c r="L287" s="44" t="str">
        <f t="shared" si="45"/>
        <v/>
      </c>
      <c r="M287" s="44" t="str">
        <f t="shared" si="46"/>
        <v/>
      </c>
      <c r="N287" s="44" t="str">
        <f t="shared" si="47"/>
        <v/>
      </c>
    </row>
    <row r="288" spans="1:14" x14ac:dyDescent="0.25">
      <c r="A288" s="17" t="str">
        <f t="shared" si="43"/>
        <v/>
      </c>
      <c r="B288" s="37" t="str">
        <f t="shared" si="39"/>
        <v/>
      </c>
      <c r="C288" s="17" t="str">
        <f t="shared" si="40"/>
        <v/>
      </c>
      <c r="D288" s="17" t="str">
        <f t="shared" si="44"/>
        <v/>
      </c>
      <c r="E288" s="44" t="str">
        <f>IFERROR(IF($A288="","",CUMPRINC($C$5/12,$D$3,Hypotéka!$E$8,D288,D288,0)),"")</f>
        <v/>
      </c>
      <c r="F288" s="44" t="str">
        <f>IFERROR(IF($A288="","",CUMIPMT($C$5/12,$D$3,Hypotéka!$E$8,$D288,$D288,0)),"")</f>
        <v/>
      </c>
      <c r="G288" s="44" t="str">
        <f t="shared" si="41"/>
        <v/>
      </c>
      <c r="H288" s="44" t="str">
        <f>IFERROR(IF($A288="","",-1*(Hypotéka!$E$15/12+Hypotéka!$E$16)),"")</f>
        <v/>
      </c>
      <c r="I288" s="44" t="str">
        <f>IFERROR(IF($A288="","",-1*Hypotéka!$E$18),"")</f>
        <v/>
      </c>
      <c r="J288" s="44" t="str">
        <f t="shared" si="42"/>
        <v/>
      </c>
      <c r="L288" s="44" t="str">
        <f t="shared" si="45"/>
        <v/>
      </c>
      <c r="M288" s="44" t="str">
        <f t="shared" si="46"/>
        <v/>
      </c>
      <c r="N288" s="44" t="str">
        <f t="shared" si="47"/>
        <v/>
      </c>
    </row>
    <row r="289" spans="1:14" x14ac:dyDescent="0.25">
      <c r="A289" s="17" t="str">
        <f t="shared" si="43"/>
        <v/>
      </c>
      <c r="B289" s="37" t="str">
        <f t="shared" si="39"/>
        <v/>
      </c>
      <c r="C289" s="17" t="str">
        <f t="shared" si="40"/>
        <v/>
      </c>
      <c r="D289" s="17" t="str">
        <f t="shared" si="44"/>
        <v/>
      </c>
      <c r="E289" s="44" t="str">
        <f>IFERROR(IF($A289="","",CUMPRINC($C$5/12,$D$3,Hypotéka!$E$8,D289,D289,0)),"")</f>
        <v/>
      </c>
      <c r="F289" s="44" t="str">
        <f>IFERROR(IF($A289="","",CUMIPMT($C$5/12,$D$3,Hypotéka!$E$8,$D289,$D289,0)),"")</f>
        <v/>
      </c>
      <c r="G289" s="44" t="str">
        <f t="shared" si="41"/>
        <v/>
      </c>
      <c r="H289" s="44" t="str">
        <f>IFERROR(IF($A289="","",-1*(Hypotéka!$E$15/12+Hypotéka!$E$16)),"")</f>
        <v/>
      </c>
      <c r="I289" s="44" t="str">
        <f>IFERROR(IF($A289="","",-1*Hypotéka!$E$18),"")</f>
        <v/>
      </c>
      <c r="J289" s="44" t="str">
        <f t="shared" si="42"/>
        <v/>
      </c>
      <c r="L289" s="44" t="str">
        <f t="shared" si="45"/>
        <v/>
      </c>
      <c r="M289" s="44" t="str">
        <f t="shared" si="46"/>
        <v/>
      </c>
      <c r="N289" s="44" t="str">
        <f t="shared" si="47"/>
        <v/>
      </c>
    </row>
    <row r="290" spans="1:14" x14ac:dyDescent="0.25">
      <c r="A290" s="17" t="str">
        <f t="shared" si="43"/>
        <v/>
      </c>
      <c r="B290" s="37" t="str">
        <f t="shared" si="39"/>
        <v/>
      </c>
      <c r="C290" s="17" t="str">
        <f t="shared" si="40"/>
        <v/>
      </c>
      <c r="D290" s="17" t="str">
        <f t="shared" si="44"/>
        <v/>
      </c>
      <c r="E290" s="44" t="str">
        <f>IFERROR(IF($A290="","",CUMPRINC($C$5/12,$D$3,Hypotéka!$E$8,D290,D290,0)),"")</f>
        <v/>
      </c>
      <c r="F290" s="44" t="str">
        <f>IFERROR(IF($A290="","",CUMIPMT($C$5/12,$D$3,Hypotéka!$E$8,$D290,$D290,0)),"")</f>
        <v/>
      </c>
      <c r="G290" s="44" t="str">
        <f t="shared" si="41"/>
        <v/>
      </c>
      <c r="H290" s="44" t="str">
        <f>IFERROR(IF($A290="","",-1*(Hypotéka!$E$15/12+Hypotéka!$E$16)),"")</f>
        <v/>
      </c>
      <c r="I290" s="44" t="str">
        <f>IFERROR(IF($A290="","",-1*Hypotéka!$E$18),"")</f>
        <v/>
      </c>
      <c r="J290" s="44" t="str">
        <f t="shared" si="42"/>
        <v/>
      </c>
      <c r="L290" s="44" t="str">
        <f t="shared" si="45"/>
        <v/>
      </c>
      <c r="M290" s="44" t="str">
        <f t="shared" si="46"/>
        <v/>
      </c>
      <c r="N290" s="44" t="str">
        <f t="shared" si="47"/>
        <v/>
      </c>
    </row>
    <row r="291" spans="1:14" x14ac:dyDescent="0.25">
      <c r="A291" s="17" t="str">
        <f t="shared" si="43"/>
        <v/>
      </c>
      <c r="B291" s="37" t="str">
        <f t="shared" si="39"/>
        <v/>
      </c>
      <c r="C291" s="17" t="str">
        <f t="shared" si="40"/>
        <v/>
      </c>
      <c r="D291" s="17" t="str">
        <f t="shared" si="44"/>
        <v/>
      </c>
      <c r="E291" s="44" t="str">
        <f>IFERROR(IF($A291="","",CUMPRINC($C$5/12,$D$3,Hypotéka!$E$8,D291,D291,0)),"")</f>
        <v/>
      </c>
      <c r="F291" s="44" t="str">
        <f>IFERROR(IF($A291="","",CUMIPMT($C$5/12,$D$3,Hypotéka!$E$8,$D291,$D291,0)),"")</f>
        <v/>
      </c>
      <c r="G291" s="44" t="str">
        <f t="shared" si="41"/>
        <v/>
      </c>
      <c r="H291" s="44" t="str">
        <f>IFERROR(IF($A291="","",-1*(Hypotéka!$E$15/12+Hypotéka!$E$16)),"")</f>
        <v/>
      </c>
      <c r="I291" s="44" t="str">
        <f>IFERROR(IF($A291="","",-1*Hypotéka!$E$18),"")</f>
        <v/>
      </c>
      <c r="J291" s="44" t="str">
        <f t="shared" si="42"/>
        <v/>
      </c>
      <c r="L291" s="44" t="str">
        <f t="shared" si="45"/>
        <v/>
      </c>
      <c r="M291" s="44" t="str">
        <f t="shared" si="46"/>
        <v/>
      </c>
      <c r="N291" s="44" t="str">
        <f t="shared" si="47"/>
        <v/>
      </c>
    </row>
    <row r="292" spans="1:14" x14ac:dyDescent="0.25">
      <c r="A292" s="17" t="str">
        <f t="shared" si="43"/>
        <v/>
      </c>
      <c r="B292" s="37" t="str">
        <f t="shared" si="39"/>
        <v/>
      </c>
      <c r="C292" s="17" t="str">
        <f t="shared" si="40"/>
        <v/>
      </c>
      <c r="D292" s="17" t="str">
        <f t="shared" si="44"/>
        <v/>
      </c>
      <c r="E292" s="44" t="str">
        <f>IFERROR(IF($A292="","",CUMPRINC($C$5/12,$D$3,Hypotéka!$E$8,D292,D292,0)),"")</f>
        <v/>
      </c>
      <c r="F292" s="44" t="str">
        <f>IFERROR(IF($A292="","",CUMIPMT($C$5/12,$D$3,Hypotéka!$E$8,$D292,$D292,0)),"")</f>
        <v/>
      </c>
      <c r="G292" s="44" t="str">
        <f t="shared" si="41"/>
        <v/>
      </c>
      <c r="H292" s="44" t="str">
        <f>IFERROR(IF($A292="","",-1*(Hypotéka!$E$15/12+Hypotéka!$E$16)),"")</f>
        <v/>
      </c>
      <c r="I292" s="44" t="str">
        <f>IFERROR(IF($A292="","",-1*Hypotéka!$E$18),"")</f>
        <v/>
      </c>
      <c r="J292" s="44" t="str">
        <f t="shared" si="42"/>
        <v/>
      </c>
      <c r="L292" s="44" t="str">
        <f t="shared" si="45"/>
        <v/>
      </c>
      <c r="M292" s="44" t="str">
        <f t="shared" si="46"/>
        <v/>
      </c>
      <c r="N292" s="44" t="str">
        <f t="shared" si="47"/>
        <v/>
      </c>
    </row>
    <row r="293" spans="1:14" x14ac:dyDescent="0.25">
      <c r="A293" s="17" t="str">
        <f t="shared" si="43"/>
        <v/>
      </c>
      <c r="B293" s="37" t="str">
        <f t="shared" si="39"/>
        <v/>
      </c>
      <c r="C293" s="17" t="str">
        <f t="shared" si="40"/>
        <v/>
      </c>
      <c r="D293" s="17" t="str">
        <f t="shared" si="44"/>
        <v/>
      </c>
      <c r="E293" s="44" t="str">
        <f>IFERROR(IF($A293="","",CUMPRINC($C$5/12,$D$3,Hypotéka!$E$8,D293,D293,0)),"")</f>
        <v/>
      </c>
      <c r="F293" s="44" t="str">
        <f>IFERROR(IF($A293="","",CUMIPMT($C$5/12,$D$3,Hypotéka!$E$8,$D293,$D293,0)),"")</f>
        <v/>
      </c>
      <c r="G293" s="44" t="str">
        <f t="shared" si="41"/>
        <v/>
      </c>
      <c r="H293" s="44" t="str">
        <f>IFERROR(IF($A293="","",-1*(Hypotéka!$E$15/12+Hypotéka!$E$16)),"")</f>
        <v/>
      </c>
      <c r="I293" s="44" t="str">
        <f>IFERROR(IF($A293="","",-1*Hypotéka!$E$18),"")</f>
        <v/>
      </c>
      <c r="J293" s="44" t="str">
        <f t="shared" si="42"/>
        <v/>
      </c>
      <c r="L293" s="44" t="str">
        <f t="shared" si="45"/>
        <v/>
      </c>
      <c r="M293" s="44" t="str">
        <f t="shared" si="46"/>
        <v/>
      </c>
      <c r="N293" s="44" t="str">
        <f t="shared" si="47"/>
        <v/>
      </c>
    </row>
    <row r="294" spans="1:14" x14ac:dyDescent="0.25">
      <c r="A294" s="17" t="str">
        <f t="shared" si="43"/>
        <v/>
      </c>
      <c r="B294" s="37" t="str">
        <f t="shared" si="39"/>
        <v/>
      </c>
      <c r="C294" s="17" t="str">
        <f t="shared" si="40"/>
        <v/>
      </c>
      <c r="D294" s="17" t="str">
        <f t="shared" si="44"/>
        <v/>
      </c>
      <c r="E294" s="44" t="str">
        <f>IFERROR(IF($A294="","",CUMPRINC($C$5/12,$D$3,Hypotéka!$E$8,D294,D294,0)),"")</f>
        <v/>
      </c>
      <c r="F294" s="44" t="str">
        <f>IFERROR(IF($A294="","",CUMIPMT($C$5/12,$D$3,Hypotéka!$E$8,$D294,$D294,0)),"")</f>
        <v/>
      </c>
      <c r="G294" s="44" t="str">
        <f t="shared" si="41"/>
        <v/>
      </c>
      <c r="H294" s="44" t="str">
        <f>IFERROR(IF($A294="","",-1*(Hypotéka!$E$15/12+Hypotéka!$E$16)),"")</f>
        <v/>
      </c>
      <c r="I294" s="44" t="str">
        <f>IFERROR(IF($A294="","",-1*Hypotéka!$E$18),"")</f>
        <v/>
      </c>
      <c r="J294" s="44" t="str">
        <f t="shared" si="42"/>
        <v/>
      </c>
      <c r="L294" s="44" t="str">
        <f t="shared" si="45"/>
        <v/>
      </c>
      <c r="M294" s="44" t="str">
        <f t="shared" si="46"/>
        <v/>
      </c>
      <c r="N294" s="44" t="str">
        <f t="shared" si="47"/>
        <v/>
      </c>
    </row>
    <row r="295" spans="1:14" x14ac:dyDescent="0.25">
      <c r="A295" s="17" t="str">
        <f t="shared" si="43"/>
        <v/>
      </c>
      <c r="B295" s="37" t="str">
        <f t="shared" si="39"/>
        <v/>
      </c>
      <c r="C295" s="17" t="str">
        <f t="shared" si="40"/>
        <v/>
      </c>
      <c r="D295" s="17" t="str">
        <f t="shared" si="44"/>
        <v/>
      </c>
      <c r="E295" s="44" t="str">
        <f>IFERROR(IF($A295="","",CUMPRINC($C$5/12,$D$3,Hypotéka!$E$8,D295,D295,0)),"")</f>
        <v/>
      </c>
      <c r="F295" s="44" t="str">
        <f>IFERROR(IF($A295="","",CUMIPMT($C$5/12,$D$3,Hypotéka!$E$8,$D295,$D295,0)),"")</f>
        <v/>
      </c>
      <c r="G295" s="44" t="str">
        <f t="shared" si="41"/>
        <v/>
      </c>
      <c r="H295" s="44" t="str">
        <f>IFERROR(IF($A295="","",-1*(Hypotéka!$E$15/12+Hypotéka!$E$16)),"")</f>
        <v/>
      </c>
      <c r="I295" s="44" t="str">
        <f>IFERROR(IF($A295="","",-1*Hypotéka!$E$18),"")</f>
        <v/>
      </c>
      <c r="J295" s="44" t="str">
        <f t="shared" si="42"/>
        <v/>
      </c>
      <c r="L295" s="44" t="str">
        <f t="shared" si="45"/>
        <v/>
      </c>
      <c r="M295" s="44" t="str">
        <f t="shared" si="46"/>
        <v/>
      </c>
      <c r="N295" s="44" t="str">
        <f t="shared" si="47"/>
        <v/>
      </c>
    </row>
    <row r="296" spans="1:14" x14ac:dyDescent="0.25">
      <c r="A296" s="17" t="str">
        <f t="shared" si="43"/>
        <v/>
      </c>
      <c r="B296" s="37" t="str">
        <f t="shared" si="39"/>
        <v/>
      </c>
      <c r="C296" s="17" t="str">
        <f t="shared" si="40"/>
        <v/>
      </c>
      <c r="D296" s="17" t="str">
        <f t="shared" si="44"/>
        <v/>
      </c>
      <c r="E296" s="44" t="str">
        <f>IFERROR(IF($A296="","",CUMPRINC($C$5/12,$D$3,Hypotéka!$E$8,D296,D296,0)),"")</f>
        <v/>
      </c>
      <c r="F296" s="44" t="str">
        <f>IFERROR(IF($A296="","",CUMIPMT($C$5/12,$D$3,Hypotéka!$E$8,$D296,$D296,0)),"")</f>
        <v/>
      </c>
      <c r="G296" s="44" t="str">
        <f t="shared" si="41"/>
        <v/>
      </c>
      <c r="H296" s="44" t="str">
        <f>IFERROR(IF($A296="","",-1*(Hypotéka!$E$15/12+Hypotéka!$E$16)),"")</f>
        <v/>
      </c>
      <c r="I296" s="44" t="str">
        <f>IFERROR(IF($A296="","",-1*Hypotéka!$E$18),"")</f>
        <v/>
      </c>
      <c r="J296" s="44" t="str">
        <f t="shared" si="42"/>
        <v/>
      </c>
      <c r="L296" s="44" t="str">
        <f t="shared" si="45"/>
        <v/>
      </c>
      <c r="M296" s="44" t="str">
        <f t="shared" si="46"/>
        <v/>
      </c>
      <c r="N296" s="44" t="str">
        <f t="shared" si="47"/>
        <v/>
      </c>
    </row>
    <row r="297" spans="1:14" x14ac:dyDescent="0.25">
      <c r="A297" s="17" t="str">
        <f t="shared" si="43"/>
        <v/>
      </c>
      <c r="B297" s="37" t="str">
        <f t="shared" si="39"/>
        <v/>
      </c>
      <c r="C297" s="17" t="str">
        <f t="shared" si="40"/>
        <v/>
      </c>
      <c r="D297" s="17" t="str">
        <f t="shared" si="44"/>
        <v/>
      </c>
      <c r="E297" s="44" t="str">
        <f>IFERROR(IF($A297="","",CUMPRINC($C$5/12,$D$3,Hypotéka!$E$8,D297,D297,0)),"")</f>
        <v/>
      </c>
      <c r="F297" s="44" t="str">
        <f>IFERROR(IF($A297="","",CUMIPMT($C$5/12,$D$3,Hypotéka!$E$8,$D297,$D297,0)),"")</f>
        <v/>
      </c>
      <c r="G297" s="44" t="str">
        <f t="shared" si="41"/>
        <v/>
      </c>
      <c r="H297" s="44" t="str">
        <f>IFERROR(IF($A297="","",-1*(Hypotéka!$E$15/12+Hypotéka!$E$16)),"")</f>
        <v/>
      </c>
      <c r="I297" s="44" t="str">
        <f>IFERROR(IF($A297="","",-1*Hypotéka!$E$18),"")</f>
        <v/>
      </c>
      <c r="J297" s="44" t="str">
        <f t="shared" si="42"/>
        <v/>
      </c>
      <c r="L297" s="44" t="str">
        <f t="shared" si="45"/>
        <v/>
      </c>
      <c r="M297" s="44" t="str">
        <f t="shared" si="46"/>
        <v/>
      </c>
      <c r="N297" s="44" t="str">
        <f t="shared" si="47"/>
        <v/>
      </c>
    </row>
    <row r="298" spans="1:14" x14ac:dyDescent="0.25">
      <c r="A298" s="17" t="str">
        <f t="shared" si="43"/>
        <v/>
      </c>
      <c r="B298" s="37" t="str">
        <f t="shared" si="39"/>
        <v/>
      </c>
      <c r="C298" s="17" t="str">
        <f t="shared" si="40"/>
        <v/>
      </c>
      <c r="D298" s="17" t="str">
        <f t="shared" si="44"/>
        <v/>
      </c>
      <c r="E298" s="44" t="str">
        <f>IFERROR(IF($A298="","",CUMPRINC($C$5/12,$D$3,Hypotéka!$E$8,D298,D298,0)),"")</f>
        <v/>
      </c>
      <c r="F298" s="44" t="str">
        <f>IFERROR(IF($A298="","",CUMIPMT($C$5/12,$D$3,Hypotéka!$E$8,$D298,$D298,0)),"")</f>
        <v/>
      </c>
      <c r="G298" s="44" t="str">
        <f t="shared" si="41"/>
        <v/>
      </c>
      <c r="H298" s="44" t="str">
        <f>IFERROR(IF($A298="","",-1*(Hypotéka!$E$15/12+Hypotéka!$E$16)),"")</f>
        <v/>
      </c>
      <c r="I298" s="44" t="str">
        <f>IFERROR(IF($A298="","",-1*Hypotéka!$E$18),"")</f>
        <v/>
      </c>
      <c r="J298" s="44" t="str">
        <f t="shared" si="42"/>
        <v/>
      </c>
      <c r="L298" s="44" t="str">
        <f t="shared" si="45"/>
        <v/>
      </c>
      <c r="M298" s="44" t="str">
        <f t="shared" si="46"/>
        <v/>
      </c>
      <c r="N298" s="44" t="str">
        <f t="shared" si="47"/>
        <v/>
      </c>
    </row>
    <row r="299" spans="1:14" x14ac:dyDescent="0.25">
      <c r="A299" s="17" t="str">
        <f t="shared" si="43"/>
        <v/>
      </c>
      <c r="B299" s="37" t="str">
        <f t="shared" si="39"/>
        <v/>
      </c>
      <c r="C299" s="17" t="str">
        <f t="shared" si="40"/>
        <v/>
      </c>
      <c r="D299" s="17" t="str">
        <f t="shared" si="44"/>
        <v/>
      </c>
      <c r="E299" s="44" t="str">
        <f>IFERROR(IF($A299="","",CUMPRINC($C$5/12,$D$3,Hypotéka!$E$8,D299,D299,0)),"")</f>
        <v/>
      </c>
      <c r="F299" s="44" t="str">
        <f>IFERROR(IF($A299="","",CUMIPMT($C$5/12,$D$3,Hypotéka!$E$8,$D299,$D299,0)),"")</f>
        <v/>
      </c>
      <c r="G299" s="44" t="str">
        <f t="shared" si="41"/>
        <v/>
      </c>
      <c r="H299" s="44" t="str">
        <f>IFERROR(IF($A299="","",-1*(Hypotéka!$E$15/12+Hypotéka!$E$16)),"")</f>
        <v/>
      </c>
      <c r="I299" s="44" t="str">
        <f>IFERROR(IF($A299="","",-1*Hypotéka!$E$18),"")</f>
        <v/>
      </c>
      <c r="J299" s="44" t="str">
        <f t="shared" si="42"/>
        <v/>
      </c>
      <c r="L299" s="44" t="str">
        <f t="shared" si="45"/>
        <v/>
      </c>
      <c r="M299" s="44" t="str">
        <f t="shared" si="46"/>
        <v/>
      </c>
      <c r="N299" s="44" t="str">
        <f t="shared" si="47"/>
        <v/>
      </c>
    </row>
    <row r="300" spans="1:14" x14ac:dyDescent="0.25">
      <c r="A300" s="17" t="str">
        <f t="shared" si="43"/>
        <v/>
      </c>
      <c r="B300" s="37" t="str">
        <f t="shared" si="39"/>
        <v/>
      </c>
      <c r="C300" s="17" t="str">
        <f t="shared" si="40"/>
        <v/>
      </c>
      <c r="D300" s="17" t="str">
        <f t="shared" si="44"/>
        <v/>
      </c>
      <c r="E300" s="44" t="str">
        <f>IFERROR(IF($A300="","",CUMPRINC($C$5/12,$D$3,Hypotéka!$E$8,D300,D300,0)),"")</f>
        <v/>
      </c>
      <c r="F300" s="44" t="str">
        <f>IFERROR(IF($A300="","",CUMIPMT($C$5/12,$D$3,Hypotéka!$E$8,$D300,$D300,0)),"")</f>
        <v/>
      </c>
      <c r="G300" s="44" t="str">
        <f t="shared" si="41"/>
        <v/>
      </c>
      <c r="H300" s="44" t="str">
        <f>IFERROR(IF($A300="","",-1*(Hypotéka!$E$15/12+Hypotéka!$E$16)),"")</f>
        <v/>
      </c>
      <c r="I300" s="44" t="str">
        <f>IFERROR(IF($A300="","",-1*Hypotéka!$E$18),"")</f>
        <v/>
      </c>
      <c r="J300" s="44" t="str">
        <f t="shared" si="42"/>
        <v/>
      </c>
      <c r="L300" s="44" t="str">
        <f t="shared" si="45"/>
        <v/>
      </c>
      <c r="M300" s="44" t="str">
        <f t="shared" si="46"/>
        <v/>
      </c>
      <c r="N300" s="44" t="str">
        <f t="shared" si="47"/>
        <v/>
      </c>
    </row>
    <row r="301" spans="1:14" x14ac:dyDescent="0.25">
      <c r="A301" s="17" t="str">
        <f t="shared" si="43"/>
        <v/>
      </c>
      <c r="B301" s="37" t="str">
        <f t="shared" si="39"/>
        <v/>
      </c>
      <c r="C301" s="17" t="str">
        <f t="shared" si="40"/>
        <v/>
      </c>
      <c r="D301" s="17" t="str">
        <f t="shared" si="44"/>
        <v/>
      </c>
      <c r="E301" s="44" t="str">
        <f>IFERROR(IF($A301="","",CUMPRINC($C$5/12,$D$3,Hypotéka!$E$8,D301,D301,0)),"")</f>
        <v/>
      </c>
      <c r="F301" s="44" t="str">
        <f>IFERROR(IF($A301="","",CUMIPMT($C$5/12,$D$3,Hypotéka!$E$8,$D301,$D301,0)),"")</f>
        <v/>
      </c>
      <c r="G301" s="44" t="str">
        <f t="shared" si="41"/>
        <v/>
      </c>
      <c r="H301" s="44" t="str">
        <f>IFERROR(IF($A301="","",-1*(Hypotéka!$E$15/12+Hypotéka!$E$16)),"")</f>
        <v/>
      </c>
      <c r="I301" s="44" t="str">
        <f>IFERROR(IF($A301="","",-1*Hypotéka!$E$18),"")</f>
        <v/>
      </c>
      <c r="J301" s="44" t="str">
        <f t="shared" si="42"/>
        <v/>
      </c>
      <c r="L301" s="44" t="str">
        <f t="shared" si="45"/>
        <v/>
      </c>
      <c r="M301" s="44" t="str">
        <f t="shared" si="46"/>
        <v/>
      </c>
      <c r="N301" s="44" t="str">
        <f t="shared" si="47"/>
        <v/>
      </c>
    </row>
    <row r="302" spans="1:14" x14ac:dyDescent="0.25">
      <c r="A302" s="17" t="str">
        <f t="shared" si="43"/>
        <v/>
      </c>
      <c r="B302" s="37" t="str">
        <f t="shared" si="39"/>
        <v/>
      </c>
      <c r="C302" s="17" t="str">
        <f t="shared" si="40"/>
        <v/>
      </c>
      <c r="D302" s="17" t="str">
        <f t="shared" si="44"/>
        <v/>
      </c>
      <c r="E302" s="44" t="str">
        <f>IFERROR(IF($A302="","",CUMPRINC($C$5/12,$D$3,Hypotéka!$E$8,D302,D302,0)),"")</f>
        <v/>
      </c>
      <c r="F302" s="44" t="str">
        <f>IFERROR(IF($A302="","",CUMIPMT($C$5/12,$D$3,Hypotéka!$E$8,$D302,$D302,0)),"")</f>
        <v/>
      </c>
      <c r="G302" s="44" t="str">
        <f t="shared" si="41"/>
        <v/>
      </c>
      <c r="H302" s="44" t="str">
        <f>IFERROR(IF($A302="","",-1*(Hypotéka!$E$15/12+Hypotéka!$E$16)),"")</f>
        <v/>
      </c>
      <c r="I302" s="44" t="str">
        <f>IFERROR(IF($A302="","",-1*Hypotéka!$E$18),"")</f>
        <v/>
      </c>
      <c r="J302" s="44" t="str">
        <f t="shared" si="42"/>
        <v/>
      </c>
      <c r="L302" s="44" t="str">
        <f t="shared" si="45"/>
        <v/>
      </c>
      <c r="M302" s="44" t="str">
        <f t="shared" si="46"/>
        <v/>
      </c>
      <c r="N302" s="44" t="str">
        <f t="shared" si="47"/>
        <v/>
      </c>
    </row>
    <row r="303" spans="1:14" x14ac:dyDescent="0.25">
      <c r="A303" s="17" t="str">
        <f t="shared" si="43"/>
        <v/>
      </c>
      <c r="B303" s="37" t="str">
        <f t="shared" si="39"/>
        <v/>
      </c>
      <c r="C303" s="17" t="str">
        <f t="shared" si="40"/>
        <v/>
      </c>
      <c r="D303" s="17" t="str">
        <f t="shared" si="44"/>
        <v/>
      </c>
      <c r="E303" s="44" t="str">
        <f>IFERROR(IF($A303="","",CUMPRINC($C$5/12,$D$3,Hypotéka!$E$8,D303,D303,0)),"")</f>
        <v/>
      </c>
      <c r="F303" s="44" t="str">
        <f>IFERROR(IF($A303="","",CUMIPMT($C$5/12,$D$3,Hypotéka!$E$8,$D303,$D303,0)),"")</f>
        <v/>
      </c>
      <c r="G303" s="44" t="str">
        <f t="shared" si="41"/>
        <v/>
      </c>
      <c r="H303" s="44" t="str">
        <f>IFERROR(IF($A303="","",-1*(Hypotéka!$E$15/12+Hypotéka!$E$16)),"")</f>
        <v/>
      </c>
      <c r="I303" s="44" t="str">
        <f>IFERROR(IF($A303="","",-1*Hypotéka!$E$18),"")</f>
        <v/>
      </c>
      <c r="J303" s="44" t="str">
        <f t="shared" si="42"/>
        <v/>
      </c>
      <c r="L303" s="44" t="str">
        <f t="shared" si="45"/>
        <v/>
      </c>
      <c r="M303" s="44" t="str">
        <f t="shared" si="46"/>
        <v/>
      </c>
      <c r="N303" s="44" t="str">
        <f t="shared" si="47"/>
        <v/>
      </c>
    </row>
    <row r="304" spans="1:14" x14ac:dyDescent="0.25">
      <c r="A304" s="17" t="str">
        <f t="shared" si="43"/>
        <v/>
      </c>
      <c r="B304" s="37" t="str">
        <f t="shared" si="39"/>
        <v/>
      </c>
      <c r="C304" s="17" t="str">
        <f t="shared" si="40"/>
        <v/>
      </c>
      <c r="D304" s="17" t="str">
        <f t="shared" si="44"/>
        <v/>
      </c>
      <c r="E304" s="44" t="str">
        <f>IFERROR(IF($A304="","",CUMPRINC($C$5/12,$D$3,Hypotéka!$E$8,D304,D304,0)),"")</f>
        <v/>
      </c>
      <c r="F304" s="44" t="str">
        <f>IFERROR(IF($A304="","",CUMIPMT($C$5/12,$D$3,Hypotéka!$E$8,$D304,$D304,0)),"")</f>
        <v/>
      </c>
      <c r="G304" s="44" t="str">
        <f t="shared" si="41"/>
        <v/>
      </c>
      <c r="H304" s="44" t="str">
        <f>IFERROR(IF($A304="","",-1*(Hypotéka!$E$15/12+Hypotéka!$E$16)),"")</f>
        <v/>
      </c>
      <c r="I304" s="44" t="str">
        <f>IFERROR(IF($A304="","",-1*Hypotéka!$E$18),"")</f>
        <v/>
      </c>
      <c r="J304" s="44" t="str">
        <f t="shared" si="42"/>
        <v/>
      </c>
      <c r="L304" s="44" t="str">
        <f t="shared" si="45"/>
        <v/>
      </c>
      <c r="M304" s="44" t="str">
        <f t="shared" si="46"/>
        <v/>
      </c>
      <c r="N304" s="44" t="str">
        <f t="shared" si="47"/>
        <v/>
      </c>
    </row>
    <row r="305" spans="1:14" x14ac:dyDescent="0.25">
      <c r="A305" s="17" t="str">
        <f t="shared" si="43"/>
        <v/>
      </c>
      <c r="B305" s="37" t="str">
        <f t="shared" si="39"/>
        <v/>
      </c>
      <c r="C305" s="17" t="str">
        <f t="shared" si="40"/>
        <v/>
      </c>
      <c r="D305" s="17" t="str">
        <f t="shared" si="44"/>
        <v/>
      </c>
      <c r="E305" s="44" t="str">
        <f>IFERROR(IF($A305="","",CUMPRINC($C$5/12,$D$3,Hypotéka!$E$8,D305,D305,0)),"")</f>
        <v/>
      </c>
      <c r="F305" s="44" t="str">
        <f>IFERROR(IF($A305="","",CUMIPMT($C$5/12,$D$3,Hypotéka!$E$8,$D305,$D305,0)),"")</f>
        <v/>
      </c>
      <c r="G305" s="44" t="str">
        <f t="shared" si="41"/>
        <v/>
      </c>
      <c r="H305" s="44" t="str">
        <f>IFERROR(IF($A305="","",-1*(Hypotéka!$E$15/12+Hypotéka!$E$16)),"")</f>
        <v/>
      </c>
      <c r="I305" s="44" t="str">
        <f>IFERROR(IF($A305="","",-1*Hypotéka!$E$18),"")</f>
        <v/>
      </c>
      <c r="J305" s="44" t="str">
        <f t="shared" si="42"/>
        <v/>
      </c>
      <c r="L305" s="44" t="str">
        <f t="shared" si="45"/>
        <v/>
      </c>
      <c r="M305" s="44" t="str">
        <f t="shared" si="46"/>
        <v/>
      </c>
      <c r="N305" s="44" t="str">
        <f t="shared" si="47"/>
        <v/>
      </c>
    </row>
    <row r="306" spans="1:14" x14ac:dyDescent="0.25">
      <c r="A306" s="17" t="str">
        <f t="shared" si="43"/>
        <v/>
      </c>
      <c r="B306" s="37" t="str">
        <f t="shared" si="39"/>
        <v/>
      </c>
      <c r="C306" s="17" t="str">
        <f t="shared" si="40"/>
        <v/>
      </c>
      <c r="D306" s="17" t="str">
        <f t="shared" si="44"/>
        <v/>
      </c>
      <c r="E306" s="44" t="str">
        <f>IFERROR(IF($A306="","",CUMPRINC($C$5/12,$D$3,Hypotéka!$E$8,D306,D306,0)),"")</f>
        <v/>
      </c>
      <c r="F306" s="44" t="str">
        <f>IFERROR(IF($A306="","",CUMIPMT($C$5/12,$D$3,Hypotéka!$E$8,$D306,$D306,0)),"")</f>
        <v/>
      </c>
      <c r="G306" s="44" t="str">
        <f t="shared" si="41"/>
        <v/>
      </c>
      <c r="H306" s="44" t="str">
        <f>IFERROR(IF($A306="","",-1*(Hypotéka!$E$15/12+Hypotéka!$E$16)),"")</f>
        <v/>
      </c>
      <c r="I306" s="44" t="str">
        <f>IFERROR(IF($A306="","",-1*Hypotéka!$E$18),"")</f>
        <v/>
      </c>
      <c r="J306" s="44" t="str">
        <f t="shared" si="42"/>
        <v/>
      </c>
      <c r="L306" s="44" t="str">
        <f t="shared" si="45"/>
        <v/>
      </c>
      <c r="M306" s="44" t="str">
        <f t="shared" si="46"/>
        <v/>
      </c>
      <c r="N306" s="44" t="str">
        <f t="shared" si="47"/>
        <v/>
      </c>
    </row>
    <row r="307" spans="1:14" x14ac:dyDescent="0.25">
      <c r="A307" s="17" t="str">
        <f t="shared" si="43"/>
        <v/>
      </c>
      <c r="B307" s="37" t="str">
        <f t="shared" si="39"/>
        <v/>
      </c>
      <c r="C307" s="17" t="str">
        <f t="shared" si="40"/>
        <v/>
      </c>
      <c r="D307" s="17" t="str">
        <f t="shared" si="44"/>
        <v/>
      </c>
      <c r="E307" s="44" t="str">
        <f>IFERROR(IF($A307="","",CUMPRINC($C$5/12,$D$3,Hypotéka!$E$8,D307,D307,0)),"")</f>
        <v/>
      </c>
      <c r="F307" s="44" t="str">
        <f>IFERROR(IF($A307="","",CUMIPMT($C$5/12,$D$3,Hypotéka!$E$8,$D307,$D307,0)),"")</f>
        <v/>
      </c>
      <c r="G307" s="44" t="str">
        <f t="shared" si="41"/>
        <v/>
      </c>
      <c r="H307" s="44" t="str">
        <f>IFERROR(IF($A307="","",-1*(Hypotéka!$E$15/12+Hypotéka!$E$16)),"")</f>
        <v/>
      </c>
      <c r="I307" s="44" t="str">
        <f>IFERROR(IF($A307="","",-1*Hypotéka!$E$18),"")</f>
        <v/>
      </c>
      <c r="J307" s="44" t="str">
        <f t="shared" si="42"/>
        <v/>
      </c>
      <c r="L307" s="44" t="str">
        <f t="shared" si="45"/>
        <v/>
      </c>
      <c r="M307" s="44" t="str">
        <f t="shared" si="46"/>
        <v/>
      </c>
      <c r="N307" s="44" t="str">
        <f t="shared" si="47"/>
        <v/>
      </c>
    </row>
    <row r="308" spans="1:14" x14ac:dyDescent="0.25">
      <c r="A308" s="17" t="str">
        <f t="shared" si="43"/>
        <v/>
      </c>
      <c r="B308" s="37" t="str">
        <f t="shared" si="39"/>
        <v/>
      </c>
      <c r="C308" s="17" t="str">
        <f t="shared" si="40"/>
        <v/>
      </c>
      <c r="D308" s="17" t="str">
        <f t="shared" si="44"/>
        <v/>
      </c>
      <c r="E308" s="44" t="str">
        <f>IFERROR(IF($A308="","",CUMPRINC($C$5/12,$D$3,Hypotéka!$E$8,D308,D308,0)),"")</f>
        <v/>
      </c>
      <c r="F308" s="44" t="str">
        <f>IFERROR(IF($A308="","",CUMIPMT($C$5/12,$D$3,Hypotéka!$E$8,$D308,$D308,0)),"")</f>
        <v/>
      </c>
      <c r="G308" s="44" t="str">
        <f t="shared" si="41"/>
        <v/>
      </c>
      <c r="H308" s="44" t="str">
        <f>IFERROR(IF($A308="","",-1*(Hypotéka!$E$15/12+Hypotéka!$E$16)),"")</f>
        <v/>
      </c>
      <c r="I308" s="44" t="str">
        <f>IFERROR(IF($A308="","",-1*Hypotéka!$E$18),"")</f>
        <v/>
      </c>
      <c r="J308" s="44" t="str">
        <f t="shared" si="42"/>
        <v/>
      </c>
      <c r="L308" s="44" t="str">
        <f t="shared" si="45"/>
        <v/>
      </c>
      <c r="M308" s="44" t="str">
        <f t="shared" si="46"/>
        <v/>
      </c>
      <c r="N308" s="44" t="str">
        <f t="shared" si="47"/>
        <v/>
      </c>
    </row>
    <row r="309" spans="1:14" x14ac:dyDescent="0.25">
      <c r="A309" s="17" t="str">
        <f t="shared" si="43"/>
        <v/>
      </c>
      <c r="B309" s="37" t="str">
        <f t="shared" si="39"/>
        <v/>
      </c>
      <c r="C309" s="17" t="str">
        <f t="shared" si="40"/>
        <v/>
      </c>
      <c r="D309" s="17" t="str">
        <f t="shared" si="44"/>
        <v/>
      </c>
      <c r="E309" s="44" t="str">
        <f>IFERROR(IF($A309="","",CUMPRINC($C$5/12,$D$3,Hypotéka!$E$8,D309,D309,0)),"")</f>
        <v/>
      </c>
      <c r="F309" s="44" t="str">
        <f>IFERROR(IF($A309="","",CUMIPMT($C$5/12,$D$3,Hypotéka!$E$8,$D309,$D309,0)),"")</f>
        <v/>
      </c>
      <c r="G309" s="44" t="str">
        <f t="shared" si="41"/>
        <v/>
      </c>
      <c r="H309" s="44" t="str">
        <f>IFERROR(IF($A309="","",-1*(Hypotéka!$E$15/12+Hypotéka!$E$16)),"")</f>
        <v/>
      </c>
      <c r="I309" s="44" t="str">
        <f>IFERROR(IF($A309="","",-1*Hypotéka!$E$18),"")</f>
        <v/>
      </c>
      <c r="J309" s="44" t="str">
        <f t="shared" si="42"/>
        <v/>
      </c>
      <c r="L309" s="44" t="str">
        <f t="shared" si="45"/>
        <v/>
      </c>
      <c r="M309" s="44" t="str">
        <f t="shared" si="46"/>
        <v/>
      </c>
      <c r="N309" s="44" t="str">
        <f t="shared" si="47"/>
        <v/>
      </c>
    </row>
    <row r="310" spans="1:14" x14ac:dyDescent="0.25">
      <c r="A310" s="17" t="str">
        <f t="shared" si="43"/>
        <v/>
      </c>
      <c r="B310" s="37" t="str">
        <f t="shared" si="39"/>
        <v/>
      </c>
      <c r="C310" s="17" t="str">
        <f t="shared" si="40"/>
        <v/>
      </c>
      <c r="D310" s="17" t="str">
        <f t="shared" si="44"/>
        <v/>
      </c>
      <c r="E310" s="44" t="str">
        <f>IFERROR(IF($A310="","",CUMPRINC($C$5/12,$D$3,Hypotéka!$E$8,D310,D310,0)),"")</f>
        <v/>
      </c>
      <c r="F310" s="44" t="str">
        <f>IFERROR(IF($A310="","",CUMIPMT($C$5/12,$D$3,Hypotéka!$E$8,$D310,$D310,0)),"")</f>
        <v/>
      </c>
      <c r="G310" s="44" t="str">
        <f t="shared" si="41"/>
        <v/>
      </c>
      <c r="H310" s="44" t="str">
        <f>IFERROR(IF($A310="","",-1*(Hypotéka!$E$15/12+Hypotéka!$E$16)),"")</f>
        <v/>
      </c>
      <c r="I310" s="44" t="str">
        <f>IFERROR(IF($A310="","",-1*Hypotéka!$E$18),"")</f>
        <v/>
      </c>
      <c r="J310" s="44" t="str">
        <f t="shared" si="42"/>
        <v/>
      </c>
      <c r="L310" s="44" t="str">
        <f t="shared" si="45"/>
        <v/>
      </c>
      <c r="M310" s="44" t="str">
        <f t="shared" si="46"/>
        <v/>
      </c>
      <c r="N310" s="44" t="str">
        <f t="shared" si="47"/>
        <v/>
      </c>
    </row>
    <row r="311" spans="1:14" x14ac:dyDescent="0.25">
      <c r="A311" s="17" t="str">
        <f t="shared" si="43"/>
        <v/>
      </c>
      <c r="B311" s="37" t="str">
        <f t="shared" si="39"/>
        <v/>
      </c>
      <c r="C311" s="17" t="str">
        <f t="shared" si="40"/>
        <v/>
      </c>
      <c r="D311" s="17" t="str">
        <f t="shared" si="44"/>
        <v/>
      </c>
      <c r="E311" s="44" t="str">
        <f>IFERROR(IF($A311="","",CUMPRINC($C$5/12,$D$3,Hypotéka!$E$8,D311,D311,0)),"")</f>
        <v/>
      </c>
      <c r="F311" s="44" t="str">
        <f>IFERROR(IF($A311="","",CUMIPMT($C$5/12,$D$3,Hypotéka!$E$8,$D311,$D311,0)),"")</f>
        <v/>
      </c>
      <c r="G311" s="44" t="str">
        <f t="shared" si="41"/>
        <v/>
      </c>
      <c r="H311" s="44" t="str">
        <f>IFERROR(IF($A311="","",-1*(Hypotéka!$E$15/12+Hypotéka!$E$16)),"")</f>
        <v/>
      </c>
      <c r="I311" s="44" t="str">
        <f>IFERROR(IF($A311="","",-1*Hypotéka!$E$18),"")</f>
        <v/>
      </c>
      <c r="J311" s="44" t="str">
        <f t="shared" si="42"/>
        <v/>
      </c>
      <c r="L311" s="44" t="str">
        <f t="shared" si="45"/>
        <v/>
      </c>
      <c r="M311" s="44" t="str">
        <f t="shared" si="46"/>
        <v/>
      </c>
      <c r="N311" s="44" t="str">
        <f t="shared" si="47"/>
        <v/>
      </c>
    </row>
    <row r="312" spans="1:14" x14ac:dyDescent="0.25">
      <c r="A312" s="17" t="str">
        <f t="shared" si="43"/>
        <v/>
      </c>
      <c r="B312" s="37" t="str">
        <f t="shared" si="39"/>
        <v/>
      </c>
      <c r="C312" s="17" t="str">
        <f t="shared" si="40"/>
        <v/>
      </c>
      <c r="D312" s="17" t="str">
        <f t="shared" si="44"/>
        <v/>
      </c>
      <c r="E312" s="44" t="str">
        <f>IFERROR(IF($A312="","",CUMPRINC($C$5/12,$D$3,Hypotéka!$E$8,D312,D312,0)),"")</f>
        <v/>
      </c>
      <c r="F312" s="44" t="str">
        <f>IFERROR(IF($A312="","",CUMIPMT($C$5/12,$D$3,Hypotéka!$E$8,$D312,$D312,0)),"")</f>
        <v/>
      </c>
      <c r="G312" s="44" t="str">
        <f t="shared" si="41"/>
        <v/>
      </c>
      <c r="H312" s="44" t="str">
        <f>IFERROR(IF($A312="","",-1*(Hypotéka!$E$15/12+Hypotéka!$E$16)),"")</f>
        <v/>
      </c>
      <c r="I312" s="44" t="str">
        <f>IFERROR(IF($A312="","",-1*Hypotéka!$E$18),"")</f>
        <v/>
      </c>
      <c r="J312" s="44" t="str">
        <f t="shared" si="42"/>
        <v/>
      </c>
      <c r="L312" s="44" t="str">
        <f t="shared" si="45"/>
        <v/>
      </c>
      <c r="M312" s="44" t="str">
        <f t="shared" si="46"/>
        <v/>
      </c>
      <c r="N312" s="44" t="str">
        <f t="shared" si="47"/>
        <v/>
      </c>
    </row>
    <row r="313" spans="1:14" x14ac:dyDescent="0.25">
      <c r="A313" s="17" t="str">
        <f t="shared" si="43"/>
        <v/>
      </c>
      <c r="B313" s="37" t="str">
        <f t="shared" si="39"/>
        <v/>
      </c>
      <c r="C313" s="17" t="str">
        <f t="shared" si="40"/>
        <v/>
      </c>
      <c r="D313" s="17" t="str">
        <f t="shared" si="44"/>
        <v/>
      </c>
      <c r="E313" s="44" t="str">
        <f>IFERROR(IF($A313="","",CUMPRINC($C$5/12,$D$3,Hypotéka!$E$8,D313,D313,0)),"")</f>
        <v/>
      </c>
      <c r="F313" s="44" t="str">
        <f>IFERROR(IF($A313="","",CUMIPMT($C$5/12,$D$3,Hypotéka!$E$8,$D313,$D313,0)),"")</f>
        <v/>
      </c>
      <c r="G313" s="44" t="str">
        <f t="shared" si="41"/>
        <v/>
      </c>
      <c r="H313" s="44" t="str">
        <f>IFERROR(IF($A313="","",-1*(Hypotéka!$E$15/12+Hypotéka!$E$16)),"")</f>
        <v/>
      </c>
      <c r="I313" s="44" t="str">
        <f>IFERROR(IF($A313="","",-1*Hypotéka!$E$18),"")</f>
        <v/>
      </c>
      <c r="J313" s="44" t="str">
        <f t="shared" si="42"/>
        <v/>
      </c>
      <c r="L313" s="44" t="str">
        <f t="shared" si="45"/>
        <v/>
      </c>
      <c r="M313" s="44" t="str">
        <f t="shared" si="46"/>
        <v/>
      </c>
      <c r="N313" s="44" t="str">
        <f t="shared" si="47"/>
        <v/>
      </c>
    </row>
    <row r="314" spans="1:14" x14ac:dyDescent="0.25">
      <c r="A314" s="17" t="str">
        <f t="shared" si="43"/>
        <v/>
      </c>
      <c r="B314" s="37" t="str">
        <f t="shared" si="39"/>
        <v/>
      </c>
      <c r="C314" s="17" t="str">
        <f t="shared" si="40"/>
        <v/>
      </c>
      <c r="D314" s="17" t="str">
        <f t="shared" si="44"/>
        <v/>
      </c>
      <c r="E314" s="44" t="str">
        <f>IFERROR(IF($A314="","",CUMPRINC($C$5/12,$D$3,Hypotéka!$E$8,D314,D314,0)),"")</f>
        <v/>
      </c>
      <c r="F314" s="44" t="str">
        <f>IFERROR(IF($A314="","",CUMIPMT($C$5/12,$D$3,Hypotéka!$E$8,$D314,$D314,0)),"")</f>
        <v/>
      </c>
      <c r="G314" s="44" t="str">
        <f t="shared" si="41"/>
        <v/>
      </c>
      <c r="H314" s="44" t="str">
        <f>IFERROR(IF($A314="","",-1*(Hypotéka!$E$15/12+Hypotéka!$E$16)),"")</f>
        <v/>
      </c>
      <c r="I314" s="44" t="str">
        <f>IFERROR(IF($A314="","",-1*Hypotéka!$E$18),"")</f>
        <v/>
      </c>
      <c r="J314" s="44" t="str">
        <f t="shared" si="42"/>
        <v/>
      </c>
      <c r="L314" s="44" t="str">
        <f t="shared" si="45"/>
        <v/>
      </c>
      <c r="M314" s="44" t="str">
        <f t="shared" si="46"/>
        <v/>
      </c>
      <c r="N314" s="44" t="str">
        <f t="shared" si="47"/>
        <v/>
      </c>
    </row>
    <row r="315" spans="1:14" x14ac:dyDescent="0.25">
      <c r="A315" s="17" t="str">
        <f t="shared" si="43"/>
        <v/>
      </c>
      <c r="B315" s="37" t="str">
        <f t="shared" si="39"/>
        <v/>
      </c>
      <c r="C315" s="17" t="str">
        <f t="shared" si="40"/>
        <v/>
      </c>
      <c r="D315" s="17" t="str">
        <f t="shared" si="44"/>
        <v/>
      </c>
      <c r="E315" s="44" t="str">
        <f>IFERROR(IF($A315="","",CUMPRINC($C$5/12,$D$3,Hypotéka!$E$8,D315,D315,0)),"")</f>
        <v/>
      </c>
      <c r="F315" s="44" t="str">
        <f>IFERROR(IF($A315="","",CUMIPMT($C$5/12,$D$3,Hypotéka!$E$8,$D315,$D315,0)),"")</f>
        <v/>
      </c>
      <c r="G315" s="44" t="str">
        <f t="shared" si="41"/>
        <v/>
      </c>
      <c r="H315" s="44" t="str">
        <f>IFERROR(IF($A315="","",-1*(Hypotéka!$E$15/12+Hypotéka!$E$16)),"")</f>
        <v/>
      </c>
      <c r="I315" s="44" t="str">
        <f>IFERROR(IF($A315="","",-1*Hypotéka!$E$18),"")</f>
        <v/>
      </c>
      <c r="J315" s="44" t="str">
        <f t="shared" si="42"/>
        <v/>
      </c>
      <c r="L315" s="44" t="str">
        <f t="shared" si="45"/>
        <v/>
      </c>
      <c r="M315" s="44" t="str">
        <f t="shared" si="46"/>
        <v/>
      </c>
      <c r="N315" s="44" t="str">
        <f t="shared" si="47"/>
        <v/>
      </c>
    </row>
    <row r="316" spans="1:14" x14ac:dyDescent="0.25">
      <c r="A316" s="17" t="str">
        <f t="shared" si="43"/>
        <v/>
      </c>
      <c r="B316" s="37" t="str">
        <f t="shared" si="39"/>
        <v/>
      </c>
      <c r="C316" s="17" t="str">
        <f t="shared" si="40"/>
        <v/>
      </c>
      <c r="D316" s="17" t="str">
        <f t="shared" si="44"/>
        <v/>
      </c>
      <c r="E316" s="44" t="str">
        <f>IFERROR(IF($A316="","",CUMPRINC($C$5/12,$D$3,Hypotéka!$E$8,D316,D316,0)),"")</f>
        <v/>
      </c>
      <c r="F316" s="44" t="str">
        <f>IFERROR(IF($A316="","",CUMIPMT($C$5/12,$D$3,Hypotéka!$E$8,$D316,$D316,0)),"")</f>
        <v/>
      </c>
      <c r="G316" s="44" t="str">
        <f t="shared" si="41"/>
        <v/>
      </c>
      <c r="H316" s="44" t="str">
        <f>IFERROR(IF($A316="","",-1*(Hypotéka!$E$15/12+Hypotéka!$E$16)),"")</f>
        <v/>
      </c>
      <c r="I316" s="44" t="str">
        <f>IFERROR(IF($A316="","",-1*Hypotéka!$E$18),"")</f>
        <v/>
      </c>
      <c r="J316" s="44" t="str">
        <f t="shared" si="42"/>
        <v/>
      </c>
      <c r="L316" s="44" t="str">
        <f t="shared" si="45"/>
        <v/>
      </c>
      <c r="M316" s="44" t="str">
        <f t="shared" si="46"/>
        <v/>
      </c>
      <c r="N316" s="44" t="str">
        <f t="shared" si="47"/>
        <v/>
      </c>
    </row>
    <row r="317" spans="1:14" x14ac:dyDescent="0.25">
      <c r="A317" s="17" t="str">
        <f t="shared" si="43"/>
        <v/>
      </c>
      <c r="B317" s="37" t="str">
        <f t="shared" si="39"/>
        <v/>
      </c>
      <c r="C317" s="17" t="str">
        <f t="shared" si="40"/>
        <v/>
      </c>
      <c r="D317" s="17" t="str">
        <f t="shared" si="44"/>
        <v/>
      </c>
      <c r="E317" s="44" t="str">
        <f>IFERROR(IF($A317="","",CUMPRINC($C$5/12,$D$3,Hypotéka!$E$8,D317,D317,0)),"")</f>
        <v/>
      </c>
      <c r="F317" s="44" t="str">
        <f>IFERROR(IF($A317="","",CUMIPMT($C$5/12,$D$3,Hypotéka!$E$8,$D317,$D317,0)),"")</f>
        <v/>
      </c>
      <c r="G317" s="44" t="str">
        <f t="shared" si="41"/>
        <v/>
      </c>
      <c r="H317" s="44" t="str">
        <f>IFERROR(IF($A317="","",-1*(Hypotéka!$E$15/12+Hypotéka!$E$16)),"")</f>
        <v/>
      </c>
      <c r="I317" s="44" t="str">
        <f>IFERROR(IF($A317="","",-1*Hypotéka!$E$18),"")</f>
        <v/>
      </c>
      <c r="J317" s="44" t="str">
        <f t="shared" si="42"/>
        <v/>
      </c>
      <c r="L317" s="44" t="str">
        <f t="shared" si="45"/>
        <v/>
      </c>
      <c r="M317" s="44" t="str">
        <f t="shared" si="46"/>
        <v/>
      </c>
      <c r="N317" s="44" t="str">
        <f t="shared" si="47"/>
        <v/>
      </c>
    </row>
    <row r="318" spans="1:14" x14ac:dyDescent="0.25">
      <c r="A318" s="17" t="str">
        <f t="shared" si="43"/>
        <v/>
      </c>
      <c r="B318" s="37" t="str">
        <f t="shared" si="39"/>
        <v/>
      </c>
      <c r="C318" s="17" t="str">
        <f t="shared" si="40"/>
        <v/>
      </c>
      <c r="D318" s="17" t="str">
        <f t="shared" si="44"/>
        <v/>
      </c>
      <c r="E318" s="44" t="str">
        <f>IFERROR(IF($A318="","",CUMPRINC($C$5/12,$D$3,Hypotéka!$E$8,D318,D318,0)),"")</f>
        <v/>
      </c>
      <c r="F318" s="44" t="str">
        <f>IFERROR(IF($A318="","",CUMIPMT($C$5/12,$D$3,Hypotéka!$E$8,$D318,$D318,0)),"")</f>
        <v/>
      </c>
      <c r="G318" s="44" t="str">
        <f t="shared" si="41"/>
        <v/>
      </c>
      <c r="H318" s="44" t="str">
        <f>IFERROR(IF($A318="","",-1*(Hypotéka!$E$15/12+Hypotéka!$E$16)),"")</f>
        <v/>
      </c>
      <c r="I318" s="44" t="str">
        <f>IFERROR(IF($A318="","",-1*Hypotéka!$E$18),"")</f>
        <v/>
      </c>
      <c r="J318" s="44" t="str">
        <f t="shared" si="42"/>
        <v/>
      </c>
      <c r="L318" s="44" t="str">
        <f t="shared" si="45"/>
        <v/>
      </c>
      <c r="M318" s="44" t="str">
        <f t="shared" si="46"/>
        <v/>
      </c>
      <c r="N318" s="44" t="str">
        <f t="shared" si="47"/>
        <v/>
      </c>
    </row>
    <row r="319" spans="1:14" x14ac:dyDescent="0.25">
      <c r="A319" s="17" t="str">
        <f t="shared" si="43"/>
        <v/>
      </c>
      <c r="B319" s="37" t="str">
        <f t="shared" si="39"/>
        <v/>
      </c>
      <c r="C319" s="17" t="str">
        <f t="shared" si="40"/>
        <v/>
      </c>
      <c r="D319" s="17" t="str">
        <f t="shared" si="44"/>
        <v/>
      </c>
      <c r="E319" s="44" t="str">
        <f>IFERROR(IF($A319="","",CUMPRINC($C$5/12,$D$3,Hypotéka!$E$8,D319,D319,0)),"")</f>
        <v/>
      </c>
      <c r="F319" s="44" t="str">
        <f>IFERROR(IF($A319="","",CUMIPMT($C$5/12,$D$3,Hypotéka!$E$8,$D319,$D319,0)),"")</f>
        <v/>
      </c>
      <c r="G319" s="44" t="str">
        <f t="shared" si="41"/>
        <v/>
      </c>
      <c r="H319" s="44" t="str">
        <f>IFERROR(IF($A319="","",-1*(Hypotéka!$E$15/12+Hypotéka!$E$16)),"")</f>
        <v/>
      </c>
      <c r="I319" s="44" t="str">
        <f>IFERROR(IF($A319="","",-1*Hypotéka!$E$18),"")</f>
        <v/>
      </c>
      <c r="J319" s="44" t="str">
        <f t="shared" si="42"/>
        <v/>
      </c>
      <c r="L319" s="44" t="str">
        <f t="shared" si="45"/>
        <v/>
      </c>
      <c r="M319" s="44" t="str">
        <f t="shared" si="46"/>
        <v/>
      </c>
      <c r="N319" s="44" t="str">
        <f t="shared" si="47"/>
        <v/>
      </c>
    </row>
    <row r="320" spans="1:14" x14ac:dyDescent="0.25">
      <c r="A320" s="17" t="str">
        <f t="shared" si="43"/>
        <v/>
      </c>
      <c r="B320" s="37" t="str">
        <f t="shared" si="39"/>
        <v/>
      </c>
      <c r="C320" s="17" t="str">
        <f t="shared" si="40"/>
        <v/>
      </c>
      <c r="D320" s="17" t="str">
        <f t="shared" si="44"/>
        <v/>
      </c>
      <c r="E320" s="44" t="str">
        <f>IFERROR(IF($A320="","",CUMPRINC($C$5/12,$D$3,Hypotéka!$E$8,D320,D320,0)),"")</f>
        <v/>
      </c>
      <c r="F320" s="44" t="str">
        <f>IFERROR(IF($A320="","",CUMIPMT($C$5/12,$D$3,Hypotéka!$E$8,$D320,$D320,0)),"")</f>
        <v/>
      </c>
      <c r="G320" s="44" t="str">
        <f t="shared" si="41"/>
        <v/>
      </c>
      <c r="H320" s="44" t="str">
        <f>IFERROR(IF($A320="","",-1*(Hypotéka!$E$15/12+Hypotéka!$E$16)),"")</f>
        <v/>
      </c>
      <c r="I320" s="44" t="str">
        <f>IFERROR(IF($A320="","",-1*Hypotéka!$E$18),"")</f>
        <v/>
      </c>
      <c r="J320" s="44" t="str">
        <f t="shared" si="42"/>
        <v/>
      </c>
      <c r="L320" s="44" t="str">
        <f t="shared" si="45"/>
        <v/>
      </c>
      <c r="M320" s="44" t="str">
        <f t="shared" si="46"/>
        <v/>
      </c>
      <c r="N320" s="44" t="str">
        <f t="shared" si="47"/>
        <v/>
      </c>
    </row>
    <row r="321" spans="1:14" x14ac:dyDescent="0.25">
      <c r="A321" s="17" t="str">
        <f t="shared" si="43"/>
        <v/>
      </c>
      <c r="B321" s="37" t="str">
        <f t="shared" si="39"/>
        <v/>
      </c>
      <c r="C321" s="17" t="str">
        <f t="shared" si="40"/>
        <v/>
      </c>
      <c r="D321" s="17" t="str">
        <f t="shared" si="44"/>
        <v/>
      </c>
      <c r="E321" s="44" t="str">
        <f>IFERROR(IF($A321="","",CUMPRINC($C$5/12,$D$3,Hypotéka!$E$8,D321,D321,0)),"")</f>
        <v/>
      </c>
      <c r="F321" s="44" t="str">
        <f>IFERROR(IF($A321="","",CUMIPMT($C$5/12,$D$3,Hypotéka!$E$8,$D321,$D321,0)),"")</f>
        <v/>
      </c>
      <c r="G321" s="44" t="str">
        <f t="shared" si="41"/>
        <v/>
      </c>
      <c r="H321" s="44" t="str">
        <f>IFERROR(IF($A321="","",-1*(Hypotéka!$E$15/12+Hypotéka!$E$16)),"")</f>
        <v/>
      </c>
      <c r="I321" s="44" t="str">
        <f>IFERROR(IF($A321="","",-1*Hypotéka!$E$18),"")</f>
        <v/>
      </c>
      <c r="J321" s="44" t="str">
        <f t="shared" si="42"/>
        <v/>
      </c>
      <c r="L321" s="44" t="str">
        <f t="shared" si="45"/>
        <v/>
      </c>
      <c r="M321" s="44" t="str">
        <f t="shared" si="46"/>
        <v/>
      </c>
      <c r="N321" s="44" t="str">
        <f t="shared" si="47"/>
        <v/>
      </c>
    </row>
    <row r="322" spans="1:14" x14ac:dyDescent="0.25">
      <c r="A322" s="17" t="str">
        <f t="shared" si="43"/>
        <v/>
      </c>
      <c r="B322" s="37" t="str">
        <f t="shared" si="39"/>
        <v/>
      </c>
      <c r="C322" s="17" t="str">
        <f t="shared" si="40"/>
        <v/>
      </c>
      <c r="D322" s="17" t="str">
        <f t="shared" si="44"/>
        <v/>
      </c>
      <c r="E322" s="44" t="str">
        <f>IFERROR(IF($A322="","",CUMPRINC($C$5/12,$D$3,Hypotéka!$E$8,D322,D322,0)),"")</f>
        <v/>
      </c>
      <c r="F322" s="44" t="str">
        <f>IFERROR(IF($A322="","",CUMIPMT($C$5/12,$D$3,Hypotéka!$E$8,$D322,$D322,0)),"")</f>
        <v/>
      </c>
      <c r="G322" s="44" t="str">
        <f t="shared" si="41"/>
        <v/>
      </c>
      <c r="H322" s="44" t="str">
        <f>IFERROR(IF($A322="","",-1*(Hypotéka!$E$15/12+Hypotéka!$E$16)),"")</f>
        <v/>
      </c>
      <c r="I322" s="44" t="str">
        <f>IFERROR(IF($A322="","",-1*Hypotéka!$E$18),"")</f>
        <v/>
      </c>
      <c r="J322" s="44" t="str">
        <f t="shared" si="42"/>
        <v/>
      </c>
      <c r="L322" s="44" t="str">
        <f t="shared" si="45"/>
        <v/>
      </c>
      <c r="M322" s="44" t="str">
        <f t="shared" si="46"/>
        <v/>
      </c>
      <c r="N322" s="44" t="str">
        <f t="shared" si="47"/>
        <v/>
      </c>
    </row>
    <row r="323" spans="1:14" x14ac:dyDescent="0.25">
      <c r="A323" s="17" t="str">
        <f t="shared" si="43"/>
        <v/>
      </c>
      <c r="B323" s="37" t="str">
        <f t="shared" si="39"/>
        <v/>
      </c>
      <c r="C323" s="17" t="str">
        <f t="shared" si="40"/>
        <v/>
      </c>
      <c r="D323" s="17" t="str">
        <f t="shared" si="44"/>
        <v/>
      </c>
      <c r="E323" s="44" t="str">
        <f>IFERROR(IF($A323="","",CUMPRINC($C$5/12,$D$3,Hypotéka!$E$8,D323,D323,0)),"")</f>
        <v/>
      </c>
      <c r="F323" s="44" t="str">
        <f>IFERROR(IF($A323="","",CUMIPMT($C$5/12,$D$3,Hypotéka!$E$8,$D323,$D323,0)),"")</f>
        <v/>
      </c>
      <c r="G323" s="44" t="str">
        <f t="shared" si="41"/>
        <v/>
      </c>
      <c r="H323" s="44" t="str">
        <f>IFERROR(IF($A323="","",-1*(Hypotéka!$E$15/12+Hypotéka!$E$16)),"")</f>
        <v/>
      </c>
      <c r="I323" s="44" t="str">
        <f>IFERROR(IF($A323="","",-1*Hypotéka!$E$18),"")</f>
        <v/>
      </c>
      <c r="J323" s="44" t="str">
        <f t="shared" si="42"/>
        <v/>
      </c>
      <c r="L323" s="44" t="str">
        <f t="shared" si="45"/>
        <v/>
      </c>
      <c r="M323" s="44" t="str">
        <f t="shared" si="46"/>
        <v/>
      </c>
      <c r="N323" s="44" t="str">
        <f t="shared" si="47"/>
        <v/>
      </c>
    </row>
    <row r="324" spans="1:14" x14ac:dyDescent="0.25">
      <c r="A324" s="17" t="str">
        <f t="shared" si="43"/>
        <v/>
      </c>
      <c r="B324" s="37" t="str">
        <f t="shared" si="39"/>
        <v/>
      </c>
      <c r="C324" s="17" t="str">
        <f t="shared" si="40"/>
        <v/>
      </c>
      <c r="D324" s="17" t="str">
        <f t="shared" si="44"/>
        <v/>
      </c>
      <c r="E324" s="44" t="str">
        <f>IFERROR(IF($A324="","",CUMPRINC($C$5/12,$D$3,Hypotéka!$E$8,D324,D324,0)),"")</f>
        <v/>
      </c>
      <c r="F324" s="44" t="str">
        <f>IFERROR(IF($A324="","",CUMIPMT($C$5/12,$D$3,Hypotéka!$E$8,$D324,$D324,0)),"")</f>
        <v/>
      </c>
      <c r="G324" s="44" t="str">
        <f t="shared" si="41"/>
        <v/>
      </c>
      <c r="H324" s="44" t="str">
        <f>IFERROR(IF($A324="","",-1*(Hypotéka!$E$15/12+Hypotéka!$E$16)),"")</f>
        <v/>
      </c>
      <c r="I324" s="44" t="str">
        <f>IFERROR(IF($A324="","",-1*Hypotéka!$E$18),"")</f>
        <v/>
      </c>
      <c r="J324" s="44" t="str">
        <f t="shared" si="42"/>
        <v/>
      </c>
      <c r="L324" s="44" t="str">
        <f t="shared" si="45"/>
        <v/>
      </c>
      <c r="M324" s="44" t="str">
        <f t="shared" si="46"/>
        <v/>
      </c>
      <c r="N324" s="44" t="str">
        <f t="shared" si="47"/>
        <v/>
      </c>
    </row>
    <row r="325" spans="1:14" x14ac:dyDescent="0.25">
      <c r="A325" s="17" t="str">
        <f t="shared" si="43"/>
        <v/>
      </c>
      <c r="B325" s="37" t="str">
        <f t="shared" si="39"/>
        <v/>
      </c>
      <c r="C325" s="17" t="str">
        <f t="shared" si="40"/>
        <v/>
      </c>
      <c r="D325" s="17" t="str">
        <f t="shared" si="44"/>
        <v/>
      </c>
      <c r="E325" s="44" t="str">
        <f>IFERROR(IF($A325="","",CUMPRINC($C$5/12,$D$3,Hypotéka!$E$8,D325,D325,0)),"")</f>
        <v/>
      </c>
      <c r="F325" s="44" t="str">
        <f>IFERROR(IF($A325="","",CUMIPMT($C$5/12,$D$3,Hypotéka!$E$8,$D325,$D325,0)),"")</f>
        <v/>
      </c>
      <c r="G325" s="44" t="str">
        <f t="shared" si="41"/>
        <v/>
      </c>
      <c r="H325" s="44" t="str">
        <f>IFERROR(IF($A325="","",-1*(Hypotéka!$E$15/12+Hypotéka!$E$16)),"")</f>
        <v/>
      </c>
      <c r="I325" s="44" t="str">
        <f>IFERROR(IF($A325="","",-1*Hypotéka!$E$18),"")</f>
        <v/>
      </c>
      <c r="J325" s="44" t="str">
        <f t="shared" si="42"/>
        <v/>
      </c>
      <c r="L325" s="44" t="str">
        <f t="shared" si="45"/>
        <v/>
      </c>
      <c r="M325" s="44" t="str">
        <f t="shared" si="46"/>
        <v/>
      </c>
      <c r="N325" s="44" t="str">
        <f t="shared" si="47"/>
        <v/>
      </c>
    </row>
    <row r="326" spans="1:14" x14ac:dyDescent="0.25">
      <c r="A326" s="17" t="str">
        <f t="shared" si="43"/>
        <v/>
      </c>
      <c r="B326" s="37" t="str">
        <f t="shared" si="39"/>
        <v/>
      </c>
      <c r="C326" s="17" t="str">
        <f t="shared" si="40"/>
        <v/>
      </c>
      <c r="D326" s="17" t="str">
        <f t="shared" si="44"/>
        <v/>
      </c>
      <c r="E326" s="44" t="str">
        <f>IFERROR(IF($A326="","",CUMPRINC($C$5/12,$D$3,Hypotéka!$E$8,D326,D326,0)),"")</f>
        <v/>
      </c>
      <c r="F326" s="44" t="str">
        <f>IFERROR(IF($A326="","",CUMIPMT($C$5/12,$D$3,Hypotéka!$E$8,$D326,$D326,0)),"")</f>
        <v/>
      </c>
      <c r="G326" s="44" t="str">
        <f t="shared" si="41"/>
        <v/>
      </c>
      <c r="H326" s="44" t="str">
        <f>IFERROR(IF($A326="","",-1*(Hypotéka!$E$15/12+Hypotéka!$E$16)),"")</f>
        <v/>
      </c>
      <c r="I326" s="44" t="str">
        <f>IFERROR(IF($A326="","",-1*Hypotéka!$E$18),"")</f>
        <v/>
      </c>
      <c r="J326" s="44" t="str">
        <f t="shared" si="42"/>
        <v/>
      </c>
      <c r="L326" s="44" t="str">
        <f t="shared" si="45"/>
        <v/>
      </c>
      <c r="M326" s="44" t="str">
        <f t="shared" si="46"/>
        <v/>
      </c>
      <c r="N326" s="44" t="str">
        <f t="shared" si="47"/>
        <v/>
      </c>
    </row>
    <row r="327" spans="1:14" x14ac:dyDescent="0.25">
      <c r="A327" s="17" t="str">
        <f t="shared" si="43"/>
        <v/>
      </c>
      <c r="B327" s="37" t="str">
        <f t="shared" si="39"/>
        <v/>
      </c>
      <c r="C327" s="17" t="str">
        <f t="shared" si="40"/>
        <v/>
      </c>
      <c r="D327" s="17" t="str">
        <f t="shared" si="44"/>
        <v/>
      </c>
      <c r="E327" s="44" t="str">
        <f>IFERROR(IF($A327="","",CUMPRINC($C$5/12,$D$3,Hypotéka!$E$8,D327,D327,0)),"")</f>
        <v/>
      </c>
      <c r="F327" s="44" t="str">
        <f>IFERROR(IF($A327="","",CUMIPMT($C$5/12,$D$3,Hypotéka!$E$8,$D327,$D327,0)),"")</f>
        <v/>
      </c>
      <c r="G327" s="44" t="str">
        <f t="shared" si="41"/>
        <v/>
      </c>
      <c r="H327" s="44" t="str">
        <f>IFERROR(IF($A327="","",-1*(Hypotéka!$E$15/12+Hypotéka!$E$16)),"")</f>
        <v/>
      </c>
      <c r="I327" s="44" t="str">
        <f>IFERROR(IF($A327="","",-1*Hypotéka!$E$18),"")</f>
        <v/>
      </c>
      <c r="J327" s="44" t="str">
        <f t="shared" si="42"/>
        <v/>
      </c>
      <c r="L327" s="44" t="str">
        <f t="shared" si="45"/>
        <v/>
      </c>
      <c r="M327" s="44" t="str">
        <f t="shared" si="46"/>
        <v/>
      </c>
      <c r="N327" s="44" t="str">
        <f t="shared" si="47"/>
        <v/>
      </c>
    </row>
    <row r="328" spans="1:14" x14ac:dyDescent="0.25">
      <c r="A328" s="17" t="str">
        <f t="shared" si="43"/>
        <v/>
      </c>
      <c r="B328" s="37" t="str">
        <f t="shared" si="39"/>
        <v/>
      </c>
      <c r="C328" s="17" t="str">
        <f t="shared" si="40"/>
        <v/>
      </c>
      <c r="D328" s="17" t="str">
        <f t="shared" si="44"/>
        <v/>
      </c>
      <c r="E328" s="44" t="str">
        <f>IFERROR(IF($A328="","",CUMPRINC($C$5/12,$D$3,Hypotéka!$E$8,D328,D328,0)),"")</f>
        <v/>
      </c>
      <c r="F328" s="44" t="str">
        <f>IFERROR(IF($A328="","",CUMIPMT($C$5/12,$D$3,Hypotéka!$E$8,$D328,$D328,0)),"")</f>
        <v/>
      </c>
      <c r="G328" s="44" t="str">
        <f t="shared" si="41"/>
        <v/>
      </c>
      <c r="H328" s="44" t="str">
        <f>IFERROR(IF($A328="","",-1*(Hypotéka!$E$15/12+Hypotéka!$E$16)),"")</f>
        <v/>
      </c>
      <c r="I328" s="44" t="str">
        <f>IFERROR(IF($A328="","",-1*Hypotéka!$E$18),"")</f>
        <v/>
      </c>
      <c r="J328" s="44" t="str">
        <f t="shared" si="42"/>
        <v/>
      </c>
      <c r="L328" s="44" t="str">
        <f t="shared" si="45"/>
        <v/>
      </c>
      <c r="M328" s="44" t="str">
        <f t="shared" si="46"/>
        <v/>
      </c>
      <c r="N328" s="44" t="str">
        <f t="shared" si="47"/>
        <v/>
      </c>
    </row>
    <row r="329" spans="1:14" x14ac:dyDescent="0.25">
      <c r="A329" s="17" t="str">
        <f t="shared" si="43"/>
        <v/>
      </c>
      <c r="B329" s="37" t="str">
        <f t="shared" si="39"/>
        <v/>
      </c>
      <c r="C329" s="17" t="str">
        <f t="shared" si="40"/>
        <v/>
      </c>
      <c r="D329" s="17" t="str">
        <f t="shared" si="44"/>
        <v/>
      </c>
      <c r="E329" s="44" t="str">
        <f>IFERROR(IF($A329="","",CUMPRINC($C$5/12,$D$3,Hypotéka!$E$8,D329,D329,0)),"")</f>
        <v/>
      </c>
      <c r="F329" s="44" t="str">
        <f>IFERROR(IF($A329="","",CUMIPMT($C$5/12,$D$3,Hypotéka!$E$8,$D329,$D329,0)),"")</f>
        <v/>
      </c>
      <c r="G329" s="44" t="str">
        <f t="shared" si="41"/>
        <v/>
      </c>
      <c r="H329" s="44" t="str">
        <f>IFERROR(IF($A329="","",-1*(Hypotéka!$E$15/12+Hypotéka!$E$16)),"")</f>
        <v/>
      </c>
      <c r="I329" s="44" t="str">
        <f>IFERROR(IF($A329="","",-1*Hypotéka!$E$18),"")</f>
        <v/>
      </c>
      <c r="J329" s="44" t="str">
        <f t="shared" si="42"/>
        <v/>
      </c>
      <c r="L329" s="44" t="str">
        <f t="shared" si="45"/>
        <v/>
      </c>
      <c r="M329" s="44" t="str">
        <f t="shared" si="46"/>
        <v/>
      </c>
      <c r="N329" s="44" t="str">
        <f t="shared" si="47"/>
        <v/>
      </c>
    </row>
    <row r="330" spans="1:14" x14ac:dyDescent="0.25">
      <c r="A330" s="17" t="str">
        <f t="shared" si="43"/>
        <v/>
      </c>
      <c r="B330" s="37" t="str">
        <f t="shared" si="39"/>
        <v/>
      </c>
      <c r="C330" s="17" t="str">
        <f t="shared" si="40"/>
        <v/>
      </c>
      <c r="D330" s="17" t="str">
        <f t="shared" si="44"/>
        <v/>
      </c>
      <c r="E330" s="44" t="str">
        <f>IFERROR(IF($A330="","",CUMPRINC($C$5/12,$D$3,Hypotéka!$E$8,D330,D330,0)),"")</f>
        <v/>
      </c>
      <c r="F330" s="44" t="str">
        <f>IFERROR(IF($A330="","",CUMIPMT($C$5/12,$D$3,Hypotéka!$E$8,$D330,$D330,0)),"")</f>
        <v/>
      </c>
      <c r="G330" s="44" t="str">
        <f t="shared" si="41"/>
        <v/>
      </c>
      <c r="H330" s="44" t="str">
        <f>IFERROR(IF($A330="","",-1*(Hypotéka!$E$15/12+Hypotéka!$E$16)),"")</f>
        <v/>
      </c>
      <c r="I330" s="44" t="str">
        <f>IFERROR(IF($A330="","",-1*Hypotéka!$E$18),"")</f>
        <v/>
      </c>
      <c r="J330" s="44" t="str">
        <f t="shared" si="42"/>
        <v/>
      </c>
      <c r="L330" s="44" t="str">
        <f t="shared" si="45"/>
        <v/>
      </c>
      <c r="M330" s="44" t="str">
        <f t="shared" si="46"/>
        <v/>
      </c>
      <c r="N330" s="44" t="str">
        <f t="shared" si="47"/>
        <v/>
      </c>
    </row>
    <row r="331" spans="1:14" x14ac:dyDescent="0.25">
      <c r="A331" s="17" t="str">
        <f t="shared" si="43"/>
        <v/>
      </c>
      <c r="B331" s="37" t="str">
        <f t="shared" ref="B331:B394" si="48">IFERROR(IF($A331="","",EDATE($C$2,A331)),"")</f>
        <v/>
      </c>
      <c r="C331" s="17" t="str">
        <f t="shared" ref="C331:C394" si="49">IFERROR(IF($A331="","",$D$3),"")</f>
        <v/>
      </c>
      <c r="D331" s="17" t="str">
        <f t="shared" si="44"/>
        <v/>
      </c>
      <c r="E331" s="44" t="str">
        <f>IFERROR(IF($A331="","",CUMPRINC($C$5/12,$D$3,Hypotéka!$E$8,D331,D331,0)),"")</f>
        <v/>
      </c>
      <c r="F331" s="44" t="str">
        <f>IFERROR(IF($A331="","",CUMIPMT($C$5/12,$D$3,Hypotéka!$E$8,$D331,$D331,0)),"")</f>
        <v/>
      </c>
      <c r="G331" s="44" t="str">
        <f t="shared" ref="G331:G394" si="50">IFERROR(IF($A331="","",E331+F331),"")</f>
        <v/>
      </c>
      <c r="H331" s="44" t="str">
        <f>IFERROR(IF($A331="","",-1*(Hypotéka!$E$15/12+Hypotéka!$E$16)),"")</f>
        <v/>
      </c>
      <c r="I331" s="44" t="str">
        <f>IFERROR(IF($A331="","",-1*Hypotéka!$E$18),"")</f>
        <v/>
      </c>
      <c r="J331" s="44" t="str">
        <f t="shared" ref="J331:J394" si="51">IFERROR(IF($A331="","",SUM(G331:I331)),"")</f>
        <v/>
      </c>
      <c r="L331" s="44" t="str">
        <f t="shared" si="45"/>
        <v/>
      </c>
      <c r="M331" s="44" t="str">
        <f t="shared" si="46"/>
        <v/>
      </c>
      <c r="N331" s="44" t="str">
        <f t="shared" si="47"/>
        <v/>
      </c>
    </row>
    <row r="332" spans="1:14" x14ac:dyDescent="0.25">
      <c r="A332" s="17" t="str">
        <f t="shared" ref="A332:A395" si="52">IFERROR(IF($C$2="","",IF($C$3="","",IF(A331+1&lt;$D$3,A331+1,""))),"")</f>
        <v/>
      </c>
      <c r="B332" s="37" t="str">
        <f t="shared" si="48"/>
        <v/>
      </c>
      <c r="C332" s="17" t="str">
        <f t="shared" si="49"/>
        <v/>
      </c>
      <c r="D332" s="17" t="str">
        <f t="shared" ref="D332:D395" si="53">IFERROR(IF($A332="","",D331+1),"")</f>
        <v/>
      </c>
      <c r="E332" s="44" t="str">
        <f>IFERROR(IF($A332="","",CUMPRINC($C$5/12,$D$3,Hypotéka!$E$8,D332,D332,0)),"")</f>
        <v/>
      </c>
      <c r="F332" s="44" t="str">
        <f>IFERROR(IF($A332="","",CUMIPMT($C$5/12,$D$3,Hypotéka!$E$8,$D332,$D332,0)),"")</f>
        <v/>
      </c>
      <c r="G332" s="44" t="str">
        <f t="shared" si="50"/>
        <v/>
      </c>
      <c r="H332" s="44" t="str">
        <f>IFERROR(IF($A332="","",-1*(Hypotéka!$E$15/12+Hypotéka!$E$16)),"")</f>
        <v/>
      </c>
      <c r="I332" s="44" t="str">
        <f>IFERROR(IF($A332="","",-1*Hypotéka!$E$18),"")</f>
        <v/>
      </c>
      <c r="J332" s="44" t="str">
        <f t="shared" si="51"/>
        <v/>
      </c>
      <c r="L332" s="44" t="str">
        <f t="shared" ref="L332:L395" si="54">IFERROR(IF($A332="","",(-1*E332)+L331),"")</f>
        <v/>
      </c>
      <c r="M332" s="44" t="str">
        <f t="shared" ref="M332:M395" si="55">IFERROR(IF($A332="","",(-1*F332)+M331),"")</f>
        <v/>
      </c>
      <c r="N332" s="44" t="str">
        <f t="shared" ref="N332:N395" si="56">IFERROR(IF($A332="","",(-1*G332)+N331),"")</f>
        <v/>
      </c>
    </row>
    <row r="333" spans="1:14" x14ac:dyDescent="0.25">
      <c r="A333" s="17" t="str">
        <f t="shared" si="52"/>
        <v/>
      </c>
      <c r="B333" s="37" t="str">
        <f t="shared" si="48"/>
        <v/>
      </c>
      <c r="C333" s="17" t="str">
        <f t="shared" si="49"/>
        <v/>
      </c>
      <c r="D333" s="17" t="str">
        <f t="shared" si="53"/>
        <v/>
      </c>
      <c r="E333" s="44" t="str">
        <f>IFERROR(IF($A333="","",CUMPRINC($C$5/12,$D$3,Hypotéka!$E$8,D333,D333,0)),"")</f>
        <v/>
      </c>
      <c r="F333" s="44" t="str">
        <f>IFERROR(IF($A333="","",CUMIPMT($C$5/12,$D$3,Hypotéka!$E$8,$D333,$D333,0)),"")</f>
        <v/>
      </c>
      <c r="G333" s="44" t="str">
        <f t="shared" si="50"/>
        <v/>
      </c>
      <c r="H333" s="44" t="str">
        <f>IFERROR(IF($A333="","",-1*(Hypotéka!$E$15/12+Hypotéka!$E$16)),"")</f>
        <v/>
      </c>
      <c r="I333" s="44" t="str">
        <f>IFERROR(IF($A333="","",-1*Hypotéka!$E$18),"")</f>
        <v/>
      </c>
      <c r="J333" s="44" t="str">
        <f t="shared" si="51"/>
        <v/>
      </c>
      <c r="L333" s="44" t="str">
        <f t="shared" si="54"/>
        <v/>
      </c>
      <c r="M333" s="44" t="str">
        <f t="shared" si="55"/>
        <v/>
      </c>
      <c r="N333" s="44" t="str">
        <f t="shared" si="56"/>
        <v/>
      </c>
    </row>
    <row r="334" spans="1:14" x14ac:dyDescent="0.25">
      <c r="A334" s="17" t="str">
        <f t="shared" si="52"/>
        <v/>
      </c>
      <c r="B334" s="37" t="str">
        <f t="shared" si="48"/>
        <v/>
      </c>
      <c r="C334" s="17" t="str">
        <f t="shared" si="49"/>
        <v/>
      </c>
      <c r="D334" s="17" t="str">
        <f t="shared" si="53"/>
        <v/>
      </c>
      <c r="E334" s="44" t="str">
        <f>IFERROR(IF($A334="","",CUMPRINC($C$5/12,$D$3,Hypotéka!$E$8,D334,D334,0)),"")</f>
        <v/>
      </c>
      <c r="F334" s="44" t="str">
        <f>IFERROR(IF($A334="","",CUMIPMT($C$5/12,$D$3,Hypotéka!$E$8,$D334,$D334,0)),"")</f>
        <v/>
      </c>
      <c r="G334" s="44" t="str">
        <f t="shared" si="50"/>
        <v/>
      </c>
      <c r="H334" s="44" t="str">
        <f>IFERROR(IF($A334="","",-1*(Hypotéka!$E$15/12+Hypotéka!$E$16)),"")</f>
        <v/>
      </c>
      <c r="I334" s="44" t="str">
        <f>IFERROR(IF($A334="","",-1*Hypotéka!$E$18),"")</f>
        <v/>
      </c>
      <c r="J334" s="44" t="str">
        <f t="shared" si="51"/>
        <v/>
      </c>
      <c r="L334" s="44" t="str">
        <f t="shared" si="54"/>
        <v/>
      </c>
      <c r="M334" s="44" t="str">
        <f t="shared" si="55"/>
        <v/>
      </c>
      <c r="N334" s="44" t="str">
        <f t="shared" si="56"/>
        <v/>
      </c>
    </row>
    <row r="335" spans="1:14" x14ac:dyDescent="0.25">
      <c r="A335" s="17" t="str">
        <f t="shared" si="52"/>
        <v/>
      </c>
      <c r="B335" s="37" t="str">
        <f t="shared" si="48"/>
        <v/>
      </c>
      <c r="C335" s="17" t="str">
        <f t="shared" si="49"/>
        <v/>
      </c>
      <c r="D335" s="17" t="str">
        <f t="shared" si="53"/>
        <v/>
      </c>
      <c r="E335" s="44" t="str">
        <f>IFERROR(IF($A335="","",CUMPRINC($C$5/12,$D$3,Hypotéka!$E$8,D335,D335,0)),"")</f>
        <v/>
      </c>
      <c r="F335" s="44" t="str">
        <f>IFERROR(IF($A335="","",CUMIPMT($C$5/12,$D$3,Hypotéka!$E$8,$D335,$D335,0)),"")</f>
        <v/>
      </c>
      <c r="G335" s="44" t="str">
        <f t="shared" si="50"/>
        <v/>
      </c>
      <c r="H335" s="44" t="str">
        <f>IFERROR(IF($A335="","",-1*(Hypotéka!$E$15/12+Hypotéka!$E$16)),"")</f>
        <v/>
      </c>
      <c r="I335" s="44" t="str">
        <f>IFERROR(IF($A335="","",-1*Hypotéka!$E$18),"")</f>
        <v/>
      </c>
      <c r="J335" s="44" t="str">
        <f t="shared" si="51"/>
        <v/>
      </c>
      <c r="L335" s="44" t="str">
        <f t="shared" si="54"/>
        <v/>
      </c>
      <c r="M335" s="44" t="str">
        <f t="shared" si="55"/>
        <v/>
      </c>
      <c r="N335" s="44" t="str">
        <f t="shared" si="56"/>
        <v/>
      </c>
    </row>
    <row r="336" spans="1:14" x14ac:dyDescent="0.25">
      <c r="A336" s="17" t="str">
        <f t="shared" si="52"/>
        <v/>
      </c>
      <c r="B336" s="37" t="str">
        <f t="shared" si="48"/>
        <v/>
      </c>
      <c r="C336" s="17" t="str">
        <f t="shared" si="49"/>
        <v/>
      </c>
      <c r="D336" s="17" t="str">
        <f t="shared" si="53"/>
        <v/>
      </c>
      <c r="E336" s="44" t="str">
        <f>IFERROR(IF($A336="","",CUMPRINC($C$5/12,$D$3,Hypotéka!$E$8,D336,D336,0)),"")</f>
        <v/>
      </c>
      <c r="F336" s="44" t="str">
        <f>IFERROR(IF($A336="","",CUMIPMT($C$5/12,$D$3,Hypotéka!$E$8,$D336,$D336,0)),"")</f>
        <v/>
      </c>
      <c r="G336" s="44" t="str">
        <f t="shared" si="50"/>
        <v/>
      </c>
      <c r="H336" s="44" t="str">
        <f>IFERROR(IF($A336="","",-1*(Hypotéka!$E$15/12+Hypotéka!$E$16)),"")</f>
        <v/>
      </c>
      <c r="I336" s="44" t="str">
        <f>IFERROR(IF($A336="","",-1*Hypotéka!$E$18),"")</f>
        <v/>
      </c>
      <c r="J336" s="44" t="str">
        <f t="shared" si="51"/>
        <v/>
      </c>
      <c r="L336" s="44" t="str">
        <f t="shared" si="54"/>
        <v/>
      </c>
      <c r="M336" s="44" t="str">
        <f t="shared" si="55"/>
        <v/>
      </c>
      <c r="N336" s="44" t="str">
        <f t="shared" si="56"/>
        <v/>
      </c>
    </row>
    <row r="337" spans="1:14" x14ac:dyDescent="0.25">
      <c r="A337" s="17" t="str">
        <f t="shared" si="52"/>
        <v/>
      </c>
      <c r="B337" s="37" t="str">
        <f t="shared" si="48"/>
        <v/>
      </c>
      <c r="C337" s="17" t="str">
        <f t="shared" si="49"/>
        <v/>
      </c>
      <c r="D337" s="17" t="str">
        <f t="shared" si="53"/>
        <v/>
      </c>
      <c r="E337" s="44" t="str">
        <f>IFERROR(IF($A337="","",CUMPRINC($C$5/12,$D$3,Hypotéka!$E$8,D337,D337,0)),"")</f>
        <v/>
      </c>
      <c r="F337" s="44" t="str">
        <f>IFERROR(IF($A337="","",CUMIPMT($C$5/12,$D$3,Hypotéka!$E$8,$D337,$D337,0)),"")</f>
        <v/>
      </c>
      <c r="G337" s="44" t="str">
        <f t="shared" si="50"/>
        <v/>
      </c>
      <c r="H337" s="44" t="str">
        <f>IFERROR(IF($A337="","",-1*(Hypotéka!$E$15/12+Hypotéka!$E$16)),"")</f>
        <v/>
      </c>
      <c r="I337" s="44" t="str">
        <f>IFERROR(IF($A337="","",-1*Hypotéka!$E$18),"")</f>
        <v/>
      </c>
      <c r="J337" s="44" t="str">
        <f t="shared" si="51"/>
        <v/>
      </c>
      <c r="L337" s="44" t="str">
        <f t="shared" si="54"/>
        <v/>
      </c>
      <c r="M337" s="44" t="str">
        <f t="shared" si="55"/>
        <v/>
      </c>
      <c r="N337" s="44" t="str">
        <f t="shared" si="56"/>
        <v/>
      </c>
    </row>
    <row r="338" spans="1:14" x14ac:dyDescent="0.25">
      <c r="A338" s="17" t="str">
        <f t="shared" si="52"/>
        <v/>
      </c>
      <c r="B338" s="37" t="str">
        <f t="shared" si="48"/>
        <v/>
      </c>
      <c r="C338" s="17" t="str">
        <f t="shared" si="49"/>
        <v/>
      </c>
      <c r="D338" s="17" t="str">
        <f t="shared" si="53"/>
        <v/>
      </c>
      <c r="E338" s="44" t="str">
        <f>IFERROR(IF($A338="","",CUMPRINC($C$5/12,$D$3,Hypotéka!$E$8,D338,D338,0)),"")</f>
        <v/>
      </c>
      <c r="F338" s="44" t="str">
        <f>IFERROR(IF($A338="","",CUMIPMT($C$5/12,$D$3,Hypotéka!$E$8,$D338,$D338,0)),"")</f>
        <v/>
      </c>
      <c r="G338" s="44" t="str">
        <f t="shared" si="50"/>
        <v/>
      </c>
      <c r="H338" s="44" t="str">
        <f>IFERROR(IF($A338="","",-1*(Hypotéka!$E$15/12+Hypotéka!$E$16)),"")</f>
        <v/>
      </c>
      <c r="I338" s="44" t="str">
        <f>IFERROR(IF($A338="","",-1*Hypotéka!$E$18),"")</f>
        <v/>
      </c>
      <c r="J338" s="44" t="str">
        <f t="shared" si="51"/>
        <v/>
      </c>
      <c r="L338" s="44" t="str">
        <f t="shared" si="54"/>
        <v/>
      </c>
      <c r="M338" s="44" t="str">
        <f t="shared" si="55"/>
        <v/>
      </c>
      <c r="N338" s="44" t="str">
        <f t="shared" si="56"/>
        <v/>
      </c>
    </row>
    <row r="339" spans="1:14" x14ac:dyDescent="0.25">
      <c r="A339" s="17" t="str">
        <f t="shared" si="52"/>
        <v/>
      </c>
      <c r="B339" s="37" t="str">
        <f t="shared" si="48"/>
        <v/>
      </c>
      <c r="C339" s="17" t="str">
        <f t="shared" si="49"/>
        <v/>
      </c>
      <c r="D339" s="17" t="str">
        <f t="shared" si="53"/>
        <v/>
      </c>
      <c r="E339" s="44" t="str">
        <f>IFERROR(IF($A339="","",CUMPRINC($C$5/12,$D$3,Hypotéka!$E$8,D339,D339,0)),"")</f>
        <v/>
      </c>
      <c r="F339" s="44" t="str">
        <f>IFERROR(IF($A339="","",CUMIPMT($C$5/12,$D$3,Hypotéka!$E$8,$D339,$D339,0)),"")</f>
        <v/>
      </c>
      <c r="G339" s="44" t="str">
        <f t="shared" si="50"/>
        <v/>
      </c>
      <c r="H339" s="44" t="str">
        <f>IFERROR(IF($A339="","",-1*(Hypotéka!$E$15/12+Hypotéka!$E$16)),"")</f>
        <v/>
      </c>
      <c r="I339" s="44" t="str">
        <f>IFERROR(IF($A339="","",-1*Hypotéka!$E$18),"")</f>
        <v/>
      </c>
      <c r="J339" s="44" t="str">
        <f t="shared" si="51"/>
        <v/>
      </c>
      <c r="L339" s="44" t="str">
        <f t="shared" si="54"/>
        <v/>
      </c>
      <c r="M339" s="44" t="str">
        <f t="shared" si="55"/>
        <v/>
      </c>
      <c r="N339" s="44" t="str">
        <f t="shared" si="56"/>
        <v/>
      </c>
    </row>
    <row r="340" spans="1:14" x14ac:dyDescent="0.25">
      <c r="A340" s="17" t="str">
        <f t="shared" si="52"/>
        <v/>
      </c>
      <c r="B340" s="37" t="str">
        <f t="shared" si="48"/>
        <v/>
      </c>
      <c r="C340" s="17" t="str">
        <f t="shared" si="49"/>
        <v/>
      </c>
      <c r="D340" s="17" t="str">
        <f t="shared" si="53"/>
        <v/>
      </c>
      <c r="E340" s="44" t="str">
        <f>IFERROR(IF($A340="","",CUMPRINC($C$5/12,$D$3,Hypotéka!$E$8,D340,D340,0)),"")</f>
        <v/>
      </c>
      <c r="F340" s="44" t="str">
        <f>IFERROR(IF($A340="","",CUMIPMT($C$5/12,$D$3,Hypotéka!$E$8,$D340,$D340,0)),"")</f>
        <v/>
      </c>
      <c r="G340" s="44" t="str">
        <f t="shared" si="50"/>
        <v/>
      </c>
      <c r="H340" s="44" t="str">
        <f>IFERROR(IF($A340="","",-1*(Hypotéka!$E$15/12+Hypotéka!$E$16)),"")</f>
        <v/>
      </c>
      <c r="I340" s="44" t="str">
        <f>IFERROR(IF($A340="","",-1*Hypotéka!$E$18),"")</f>
        <v/>
      </c>
      <c r="J340" s="44" t="str">
        <f t="shared" si="51"/>
        <v/>
      </c>
      <c r="L340" s="44" t="str">
        <f t="shared" si="54"/>
        <v/>
      </c>
      <c r="M340" s="44" t="str">
        <f t="shared" si="55"/>
        <v/>
      </c>
      <c r="N340" s="44" t="str">
        <f t="shared" si="56"/>
        <v/>
      </c>
    </row>
    <row r="341" spans="1:14" x14ac:dyDescent="0.25">
      <c r="A341" s="17" t="str">
        <f t="shared" si="52"/>
        <v/>
      </c>
      <c r="B341" s="37" t="str">
        <f t="shared" si="48"/>
        <v/>
      </c>
      <c r="C341" s="17" t="str">
        <f t="shared" si="49"/>
        <v/>
      </c>
      <c r="D341" s="17" t="str">
        <f t="shared" si="53"/>
        <v/>
      </c>
      <c r="E341" s="44" t="str">
        <f>IFERROR(IF($A341="","",CUMPRINC($C$5/12,$D$3,Hypotéka!$E$8,D341,D341,0)),"")</f>
        <v/>
      </c>
      <c r="F341" s="44" t="str">
        <f>IFERROR(IF($A341="","",CUMIPMT($C$5/12,$D$3,Hypotéka!$E$8,$D341,$D341,0)),"")</f>
        <v/>
      </c>
      <c r="G341" s="44" t="str">
        <f t="shared" si="50"/>
        <v/>
      </c>
      <c r="H341" s="44" t="str">
        <f>IFERROR(IF($A341="","",-1*(Hypotéka!$E$15/12+Hypotéka!$E$16)),"")</f>
        <v/>
      </c>
      <c r="I341" s="44" t="str">
        <f>IFERROR(IF($A341="","",-1*Hypotéka!$E$18),"")</f>
        <v/>
      </c>
      <c r="J341" s="44" t="str">
        <f t="shared" si="51"/>
        <v/>
      </c>
      <c r="L341" s="44" t="str">
        <f t="shared" si="54"/>
        <v/>
      </c>
      <c r="M341" s="44" t="str">
        <f t="shared" si="55"/>
        <v/>
      </c>
      <c r="N341" s="44" t="str">
        <f t="shared" si="56"/>
        <v/>
      </c>
    </row>
    <row r="342" spans="1:14" x14ac:dyDescent="0.25">
      <c r="A342" s="17" t="str">
        <f t="shared" si="52"/>
        <v/>
      </c>
      <c r="B342" s="37" t="str">
        <f t="shared" si="48"/>
        <v/>
      </c>
      <c r="C342" s="17" t="str">
        <f t="shared" si="49"/>
        <v/>
      </c>
      <c r="D342" s="17" t="str">
        <f t="shared" si="53"/>
        <v/>
      </c>
      <c r="E342" s="44" t="str">
        <f>IFERROR(IF($A342="","",CUMPRINC($C$5/12,$D$3,Hypotéka!$E$8,D342,D342,0)),"")</f>
        <v/>
      </c>
      <c r="F342" s="44" t="str">
        <f>IFERROR(IF($A342="","",CUMIPMT($C$5/12,$D$3,Hypotéka!$E$8,$D342,$D342,0)),"")</f>
        <v/>
      </c>
      <c r="G342" s="44" t="str">
        <f t="shared" si="50"/>
        <v/>
      </c>
      <c r="H342" s="44" t="str">
        <f>IFERROR(IF($A342="","",-1*(Hypotéka!$E$15/12+Hypotéka!$E$16)),"")</f>
        <v/>
      </c>
      <c r="I342" s="44" t="str">
        <f>IFERROR(IF($A342="","",-1*Hypotéka!$E$18),"")</f>
        <v/>
      </c>
      <c r="J342" s="44" t="str">
        <f t="shared" si="51"/>
        <v/>
      </c>
      <c r="L342" s="44" t="str">
        <f t="shared" si="54"/>
        <v/>
      </c>
      <c r="M342" s="44" t="str">
        <f t="shared" si="55"/>
        <v/>
      </c>
      <c r="N342" s="44" t="str">
        <f t="shared" si="56"/>
        <v/>
      </c>
    </row>
    <row r="343" spans="1:14" x14ac:dyDescent="0.25">
      <c r="A343" s="17" t="str">
        <f t="shared" si="52"/>
        <v/>
      </c>
      <c r="B343" s="37" t="str">
        <f t="shared" si="48"/>
        <v/>
      </c>
      <c r="C343" s="17" t="str">
        <f t="shared" si="49"/>
        <v/>
      </c>
      <c r="D343" s="17" t="str">
        <f t="shared" si="53"/>
        <v/>
      </c>
      <c r="E343" s="44" t="str">
        <f>IFERROR(IF($A343="","",CUMPRINC($C$5/12,$D$3,Hypotéka!$E$8,D343,D343,0)),"")</f>
        <v/>
      </c>
      <c r="F343" s="44" t="str">
        <f>IFERROR(IF($A343="","",CUMIPMT($C$5/12,$D$3,Hypotéka!$E$8,$D343,$D343,0)),"")</f>
        <v/>
      </c>
      <c r="G343" s="44" t="str">
        <f t="shared" si="50"/>
        <v/>
      </c>
      <c r="H343" s="44" t="str">
        <f>IFERROR(IF($A343="","",-1*(Hypotéka!$E$15/12+Hypotéka!$E$16)),"")</f>
        <v/>
      </c>
      <c r="I343" s="44" t="str">
        <f>IFERROR(IF($A343="","",-1*Hypotéka!$E$18),"")</f>
        <v/>
      </c>
      <c r="J343" s="44" t="str">
        <f t="shared" si="51"/>
        <v/>
      </c>
      <c r="L343" s="44" t="str">
        <f t="shared" si="54"/>
        <v/>
      </c>
      <c r="M343" s="44" t="str">
        <f t="shared" si="55"/>
        <v/>
      </c>
      <c r="N343" s="44" t="str">
        <f t="shared" si="56"/>
        <v/>
      </c>
    </row>
    <row r="344" spans="1:14" x14ac:dyDescent="0.25">
      <c r="A344" s="17" t="str">
        <f t="shared" si="52"/>
        <v/>
      </c>
      <c r="B344" s="37" t="str">
        <f t="shared" si="48"/>
        <v/>
      </c>
      <c r="C344" s="17" t="str">
        <f t="shared" si="49"/>
        <v/>
      </c>
      <c r="D344" s="17" t="str">
        <f t="shared" si="53"/>
        <v/>
      </c>
      <c r="E344" s="44" t="str">
        <f>IFERROR(IF($A344="","",CUMPRINC($C$5/12,$D$3,Hypotéka!$E$8,D344,D344,0)),"")</f>
        <v/>
      </c>
      <c r="F344" s="44" t="str">
        <f>IFERROR(IF($A344="","",CUMIPMT($C$5/12,$D$3,Hypotéka!$E$8,$D344,$D344,0)),"")</f>
        <v/>
      </c>
      <c r="G344" s="44" t="str">
        <f t="shared" si="50"/>
        <v/>
      </c>
      <c r="H344" s="44" t="str">
        <f>IFERROR(IF($A344="","",-1*(Hypotéka!$E$15/12+Hypotéka!$E$16)),"")</f>
        <v/>
      </c>
      <c r="I344" s="44" t="str">
        <f>IFERROR(IF($A344="","",-1*Hypotéka!$E$18),"")</f>
        <v/>
      </c>
      <c r="J344" s="44" t="str">
        <f t="shared" si="51"/>
        <v/>
      </c>
      <c r="L344" s="44" t="str">
        <f t="shared" si="54"/>
        <v/>
      </c>
      <c r="M344" s="44" t="str">
        <f t="shared" si="55"/>
        <v/>
      </c>
      <c r="N344" s="44" t="str">
        <f t="shared" si="56"/>
        <v/>
      </c>
    </row>
    <row r="345" spans="1:14" x14ac:dyDescent="0.25">
      <c r="A345" s="17" t="str">
        <f t="shared" si="52"/>
        <v/>
      </c>
      <c r="B345" s="37" t="str">
        <f t="shared" si="48"/>
        <v/>
      </c>
      <c r="C345" s="17" t="str">
        <f t="shared" si="49"/>
        <v/>
      </c>
      <c r="D345" s="17" t="str">
        <f t="shared" si="53"/>
        <v/>
      </c>
      <c r="E345" s="44" t="str">
        <f>IFERROR(IF($A345="","",CUMPRINC($C$5/12,$D$3,Hypotéka!$E$8,D345,D345,0)),"")</f>
        <v/>
      </c>
      <c r="F345" s="44" t="str">
        <f>IFERROR(IF($A345="","",CUMIPMT($C$5/12,$D$3,Hypotéka!$E$8,$D345,$D345,0)),"")</f>
        <v/>
      </c>
      <c r="G345" s="44" t="str">
        <f t="shared" si="50"/>
        <v/>
      </c>
      <c r="H345" s="44" t="str">
        <f>IFERROR(IF($A345="","",-1*(Hypotéka!$E$15/12+Hypotéka!$E$16)),"")</f>
        <v/>
      </c>
      <c r="I345" s="44" t="str">
        <f>IFERROR(IF($A345="","",-1*Hypotéka!$E$18),"")</f>
        <v/>
      </c>
      <c r="J345" s="44" t="str">
        <f t="shared" si="51"/>
        <v/>
      </c>
      <c r="L345" s="44" t="str">
        <f t="shared" si="54"/>
        <v/>
      </c>
      <c r="M345" s="44" t="str">
        <f t="shared" si="55"/>
        <v/>
      </c>
      <c r="N345" s="44" t="str">
        <f t="shared" si="56"/>
        <v/>
      </c>
    </row>
    <row r="346" spans="1:14" x14ac:dyDescent="0.25">
      <c r="A346" s="17" t="str">
        <f t="shared" si="52"/>
        <v/>
      </c>
      <c r="B346" s="37" t="str">
        <f t="shared" si="48"/>
        <v/>
      </c>
      <c r="C346" s="17" t="str">
        <f t="shared" si="49"/>
        <v/>
      </c>
      <c r="D346" s="17" t="str">
        <f t="shared" si="53"/>
        <v/>
      </c>
      <c r="E346" s="44" t="str">
        <f>IFERROR(IF($A346="","",CUMPRINC($C$5/12,$D$3,Hypotéka!$E$8,D346,D346,0)),"")</f>
        <v/>
      </c>
      <c r="F346" s="44" t="str">
        <f>IFERROR(IF($A346="","",CUMIPMT($C$5/12,$D$3,Hypotéka!$E$8,$D346,$D346,0)),"")</f>
        <v/>
      </c>
      <c r="G346" s="44" t="str">
        <f t="shared" si="50"/>
        <v/>
      </c>
      <c r="H346" s="44" t="str">
        <f>IFERROR(IF($A346="","",-1*(Hypotéka!$E$15/12+Hypotéka!$E$16)),"")</f>
        <v/>
      </c>
      <c r="I346" s="44" t="str">
        <f>IFERROR(IF($A346="","",-1*Hypotéka!$E$18),"")</f>
        <v/>
      </c>
      <c r="J346" s="44" t="str">
        <f t="shared" si="51"/>
        <v/>
      </c>
      <c r="L346" s="44" t="str">
        <f t="shared" si="54"/>
        <v/>
      </c>
      <c r="M346" s="44" t="str">
        <f t="shared" si="55"/>
        <v/>
      </c>
      <c r="N346" s="44" t="str">
        <f t="shared" si="56"/>
        <v/>
      </c>
    </row>
    <row r="347" spans="1:14" x14ac:dyDescent="0.25">
      <c r="A347" s="17" t="str">
        <f t="shared" si="52"/>
        <v/>
      </c>
      <c r="B347" s="37" t="str">
        <f t="shared" si="48"/>
        <v/>
      </c>
      <c r="C347" s="17" t="str">
        <f t="shared" si="49"/>
        <v/>
      </c>
      <c r="D347" s="17" t="str">
        <f t="shared" si="53"/>
        <v/>
      </c>
      <c r="E347" s="44" t="str">
        <f>IFERROR(IF($A347="","",CUMPRINC($C$5/12,$D$3,Hypotéka!$E$8,D347,D347,0)),"")</f>
        <v/>
      </c>
      <c r="F347" s="44" t="str">
        <f>IFERROR(IF($A347="","",CUMIPMT($C$5/12,$D$3,Hypotéka!$E$8,$D347,$D347,0)),"")</f>
        <v/>
      </c>
      <c r="G347" s="44" t="str">
        <f t="shared" si="50"/>
        <v/>
      </c>
      <c r="H347" s="44" t="str">
        <f>IFERROR(IF($A347="","",-1*(Hypotéka!$E$15/12+Hypotéka!$E$16)),"")</f>
        <v/>
      </c>
      <c r="I347" s="44" t="str">
        <f>IFERROR(IF($A347="","",-1*Hypotéka!$E$18),"")</f>
        <v/>
      </c>
      <c r="J347" s="44" t="str">
        <f t="shared" si="51"/>
        <v/>
      </c>
      <c r="L347" s="44" t="str">
        <f t="shared" si="54"/>
        <v/>
      </c>
      <c r="M347" s="44" t="str">
        <f t="shared" si="55"/>
        <v/>
      </c>
      <c r="N347" s="44" t="str">
        <f t="shared" si="56"/>
        <v/>
      </c>
    </row>
    <row r="348" spans="1:14" x14ac:dyDescent="0.25">
      <c r="A348" s="17" t="str">
        <f t="shared" si="52"/>
        <v/>
      </c>
      <c r="B348" s="37" t="str">
        <f t="shared" si="48"/>
        <v/>
      </c>
      <c r="C348" s="17" t="str">
        <f t="shared" si="49"/>
        <v/>
      </c>
      <c r="D348" s="17" t="str">
        <f t="shared" si="53"/>
        <v/>
      </c>
      <c r="E348" s="44" t="str">
        <f>IFERROR(IF($A348="","",CUMPRINC($C$5/12,$D$3,Hypotéka!$E$8,D348,D348,0)),"")</f>
        <v/>
      </c>
      <c r="F348" s="44" t="str">
        <f>IFERROR(IF($A348="","",CUMIPMT($C$5/12,$D$3,Hypotéka!$E$8,$D348,$D348,0)),"")</f>
        <v/>
      </c>
      <c r="G348" s="44" t="str">
        <f t="shared" si="50"/>
        <v/>
      </c>
      <c r="H348" s="44" t="str">
        <f>IFERROR(IF($A348="","",-1*(Hypotéka!$E$15/12+Hypotéka!$E$16)),"")</f>
        <v/>
      </c>
      <c r="I348" s="44" t="str">
        <f>IFERROR(IF($A348="","",-1*Hypotéka!$E$18),"")</f>
        <v/>
      </c>
      <c r="J348" s="44" t="str">
        <f t="shared" si="51"/>
        <v/>
      </c>
      <c r="L348" s="44" t="str">
        <f t="shared" si="54"/>
        <v/>
      </c>
      <c r="M348" s="44" t="str">
        <f t="shared" si="55"/>
        <v/>
      </c>
      <c r="N348" s="44" t="str">
        <f t="shared" si="56"/>
        <v/>
      </c>
    </row>
    <row r="349" spans="1:14" x14ac:dyDescent="0.25">
      <c r="A349" s="17" t="str">
        <f t="shared" si="52"/>
        <v/>
      </c>
      <c r="B349" s="37" t="str">
        <f t="shared" si="48"/>
        <v/>
      </c>
      <c r="C349" s="17" t="str">
        <f t="shared" si="49"/>
        <v/>
      </c>
      <c r="D349" s="17" t="str">
        <f t="shared" si="53"/>
        <v/>
      </c>
      <c r="E349" s="44" t="str">
        <f>IFERROR(IF($A349="","",CUMPRINC($C$5/12,$D$3,Hypotéka!$E$8,D349,D349,0)),"")</f>
        <v/>
      </c>
      <c r="F349" s="44" t="str">
        <f>IFERROR(IF($A349="","",CUMIPMT($C$5/12,$D$3,Hypotéka!$E$8,$D349,$D349,0)),"")</f>
        <v/>
      </c>
      <c r="G349" s="44" t="str">
        <f t="shared" si="50"/>
        <v/>
      </c>
      <c r="H349" s="44" t="str">
        <f>IFERROR(IF($A349="","",-1*(Hypotéka!$E$15/12+Hypotéka!$E$16)),"")</f>
        <v/>
      </c>
      <c r="I349" s="44" t="str">
        <f>IFERROR(IF($A349="","",-1*Hypotéka!$E$18),"")</f>
        <v/>
      </c>
      <c r="J349" s="44" t="str">
        <f t="shared" si="51"/>
        <v/>
      </c>
      <c r="L349" s="44" t="str">
        <f t="shared" si="54"/>
        <v/>
      </c>
      <c r="M349" s="44" t="str">
        <f t="shared" si="55"/>
        <v/>
      </c>
      <c r="N349" s="44" t="str">
        <f t="shared" si="56"/>
        <v/>
      </c>
    </row>
    <row r="350" spans="1:14" x14ac:dyDescent="0.25">
      <c r="A350" s="17" t="str">
        <f t="shared" si="52"/>
        <v/>
      </c>
      <c r="B350" s="37" t="str">
        <f t="shared" si="48"/>
        <v/>
      </c>
      <c r="C350" s="17" t="str">
        <f t="shared" si="49"/>
        <v/>
      </c>
      <c r="D350" s="17" t="str">
        <f t="shared" si="53"/>
        <v/>
      </c>
      <c r="E350" s="44" t="str">
        <f>IFERROR(IF($A350="","",CUMPRINC($C$5/12,$D$3,Hypotéka!$E$8,D350,D350,0)),"")</f>
        <v/>
      </c>
      <c r="F350" s="44" t="str">
        <f>IFERROR(IF($A350="","",CUMIPMT($C$5/12,$D$3,Hypotéka!$E$8,$D350,$D350,0)),"")</f>
        <v/>
      </c>
      <c r="G350" s="44" t="str">
        <f t="shared" si="50"/>
        <v/>
      </c>
      <c r="H350" s="44" t="str">
        <f>IFERROR(IF($A350="","",-1*(Hypotéka!$E$15/12+Hypotéka!$E$16)),"")</f>
        <v/>
      </c>
      <c r="I350" s="44" t="str">
        <f>IFERROR(IF($A350="","",-1*Hypotéka!$E$18),"")</f>
        <v/>
      </c>
      <c r="J350" s="44" t="str">
        <f t="shared" si="51"/>
        <v/>
      </c>
      <c r="L350" s="44" t="str">
        <f t="shared" si="54"/>
        <v/>
      </c>
      <c r="M350" s="44" t="str">
        <f t="shared" si="55"/>
        <v/>
      </c>
      <c r="N350" s="44" t="str">
        <f t="shared" si="56"/>
        <v/>
      </c>
    </row>
    <row r="351" spans="1:14" x14ac:dyDescent="0.25">
      <c r="A351" s="17" t="str">
        <f t="shared" si="52"/>
        <v/>
      </c>
      <c r="B351" s="37" t="str">
        <f t="shared" si="48"/>
        <v/>
      </c>
      <c r="C351" s="17" t="str">
        <f t="shared" si="49"/>
        <v/>
      </c>
      <c r="D351" s="17" t="str">
        <f t="shared" si="53"/>
        <v/>
      </c>
      <c r="E351" s="44" t="str">
        <f>IFERROR(IF($A351="","",CUMPRINC($C$5/12,$D$3,Hypotéka!$E$8,D351,D351,0)),"")</f>
        <v/>
      </c>
      <c r="F351" s="44" t="str">
        <f>IFERROR(IF($A351="","",CUMIPMT($C$5/12,$D$3,Hypotéka!$E$8,$D351,$D351,0)),"")</f>
        <v/>
      </c>
      <c r="G351" s="44" t="str">
        <f t="shared" si="50"/>
        <v/>
      </c>
      <c r="H351" s="44" t="str">
        <f>IFERROR(IF($A351="","",-1*(Hypotéka!$E$15/12+Hypotéka!$E$16)),"")</f>
        <v/>
      </c>
      <c r="I351" s="44" t="str">
        <f>IFERROR(IF($A351="","",-1*Hypotéka!$E$18),"")</f>
        <v/>
      </c>
      <c r="J351" s="44" t="str">
        <f t="shared" si="51"/>
        <v/>
      </c>
      <c r="L351" s="44" t="str">
        <f t="shared" si="54"/>
        <v/>
      </c>
      <c r="M351" s="44" t="str">
        <f t="shared" si="55"/>
        <v/>
      </c>
      <c r="N351" s="44" t="str">
        <f t="shared" si="56"/>
        <v/>
      </c>
    </row>
    <row r="352" spans="1:14" x14ac:dyDescent="0.25">
      <c r="A352" s="17" t="str">
        <f t="shared" si="52"/>
        <v/>
      </c>
      <c r="B352" s="37" t="str">
        <f t="shared" si="48"/>
        <v/>
      </c>
      <c r="C352" s="17" t="str">
        <f t="shared" si="49"/>
        <v/>
      </c>
      <c r="D352" s="17" t="str">
        <f t="shared" si="53"/>
        <v/>
      </c>
      <c r="E352" s="44" t="str">
        <f>IFERROR(IF($A352="","",CUMPRINC($C$5/12,$D$3,Hypotéka!$E$8,D352,D352,0)),"")</f>
        <v/>
      </c>
      <c r="F352" s="44" t="str">
        <f>IFERROR(IF($A352="","",CUMIPMT($C$5/12,$D$3,Hypotéka!$E$8,$D352,$D352,0)),"")</f>
        <v/>
      </c>
      <c r="G352" s="44" t="str">
        <f t="shared" si="50"/>
        <v/>
      </c>
      <c r="H352" s="44" t="str">
        <f>IFERROR(IF($A352="","",-1*(Hypotéka!$E$15/12+Hypotéka!$E$16)),"")</f>
        <v/>
      </c>
      <c r="I352" s="44" t="str">
        <f>IFERROR(IF($A352="","",-1*Hypotéka!$E$18),"")</f>
        <v/>
      </c>
      <c r="J352" s="44" t="str">
        <f t="shared" si="51"/>
        <v/>
      </c>
      <c r="L352" s="44" t="str">
        <f t="shared" si="54"/>
        <v/>
      </c>
      <c r="M352" s="44" t="str">
        <f t="shared" si="55"/>
        <v/>
      </c>
      <c r="N352" s="44" t="str">
        <f t="shared" si="56"/>
        <v/>
      </c>
    </row>
    <row r="353" spans="1:14" x14ac:dyDescent="0.25">
      <c r="A353" s="17" t="str">
        <f t="shared" si="52"/>
        <v/>
      </c>
      <c r="B353" s="37" t="str">
        <f t="shared" si="48"/>
        <v/>
      </c>
      <c r="C353" s="17" t="str">
        <f t="shared" si="49"/>
        <v/>
      </c>
      <c r="D353" s="17" t="str">
        <f t="shared" si="53"/>
        <v/>
      </c>
      <c r="E353" s="44" t="str">
        <f>IFERROR(IF($A353="","",CUMPRINC($C$5/12,$D$3,Hypotéka!$E$8,D353,D353,0)),"")</f>
        <v/>
      </c>
      <c r="F353" s="44" t="str">
        <f>IFERROR(IF($A353="","",CUMIPMT($C$5/12,$D$3,Hypotéka!$E$8,$D353,$D353,0)),"")</f>
        <v/>
      </c>
      <c r="G353" s="44" t="str">
        <f t="shared" si="50"/>
        <v/>
      </c>
      <c r="H353" s="44" t="str">
        <f>IFERROR(IF($A353="","",-1*(Hypotéka!$E$15/12+Hypotéka!$E$16)),"")</f>
        <v/>
      </c>
      <c r="I353" s="44" t="str">
        <f>IFERROR(IF($A353="","",-1*Hypotéka!$E$18),"")</f>
        <v/>
      </c>
      <c r="J353" s="44" t="str">
        <f t="shared" si="51"/>
        <v/>
      </c>
      <c r="L353" s="44" t="str">
        <f t="shared" si="54"/>
        <v/>
      </c>
      <c r="M353" s="44" t="str">
        <f t="shared" si="55"/>
        <v/>
      </c>
      <c r="N353" s="44" t="str">
        <f t="shared" si="56"/>
        <v/>
      </c>
    </row>
    <row r="354" spans="1:14" x14ac:dyDescent="0.25">
      <c r="A354" s="17" t="str">
        <f t="shared" si="52"/>
        <v/>
      </c>
      <c r="B354" s="37" t="str">
        <f t="shared" si="48"/>
        <v/>
      </c>
      <c r="C354" s="17" t="str">
        <f t="shared" si="49"/>
        <v/>
      </c>
      <c r="D354" s="17" t="str">
        <f t="shared" si="53"/>
        <v/>
      </c>
      <c r="E354" s="44" t="str">
        <f>IFERROR(IF($A354="","",CUMPRINC($C$5/12,$D$3,Hypotéka!$E$8,D354,D354,0)),"")</f>
        <v/>
      </c>
      <c r="F354" s="44" t="str">
        <f>IFERROR(IF($A354="","",CUMIPMT($C$5/12,$D$3,Hypotéka!$E$8,$D354,$D354,0)),"")</f>
        <v/>
      </c>
      <c r="G354" s="44" t="str">
        <f t="shared" si="50"/>
        <v/>
      </c>
      <c r="H354" s="44" t="str">
        <f>IFERROR(IF($A354="","",-1*(Hypotéka!$E$15/12+Hypotéka!$E$16)),"")</f>
        <v/>
      </c>
      <c r="I354" s="44" t="str">
        <f>IFERROR(IF($A354="","",-1*Hypotéka!$E$18),"")</f>
        <v/>
      </c>
      <c r="J354" s="44" t="str">
        <f t="shared" si="51"/>
        <v/>
      </c>
      <c r="L354" s="44" t="str">
        <f t="shared" si="54"/>
        <v/>
      </c>
      <c r="M354" s="44" t="str">
        <f t="shared" si="55"/>
        <v/>
      </c>
      <c r="N354" s="44" t="str">
        <f t="shared" si="56"/>
        <v/>
      </c>
    </row>
    <row r="355" spans="1:14" x14ac:dyDescent="0.25">
      <c r="A355" s="17" t="str">
        <f t="shared" si="52"/>
        <v/>
      </c>
      <c r="B355" s="37" t="str">
        <f t="shared" si="48"/>
        <v/>
      </c>
      <c r="C355" s="17" t="str">
        <f t="shared" si="49"/>
        <v/>
      </c>
      <c r="D355" s="17" t="str">
        <f t="shared" si="53"/>
        <v/>
      </c>
      <c r="E355" s="44" t="str">
        <f>IFERROR(IF($A355="","",CUMPRINC($C$5/12,$D$3,Hypotéka!$E$8,D355,D355,0)),"")</f>
        <v/>
      </c>
      <c r="F355" s="44" t="str">
        <f>IFERROR(IF($A355="","",CUMIPMT($C$5/12,$D$3,Hypotéka!$E$8,$D355,$D355,0)),"")</f>
        <v/>
      </c>
      <c r="G355" s="44" t="str">
        <f t="shared" si="50"/>
        <v/>
      </c>
      <c r="H355" s="44" t="str">
        <f>IFERROR(IF($A355="","",-1*(Hypotéka!$E$15/12+Hypotéka!$E$16)),"")</f>
        <v/>
      </c>
      <c r="I355" s="44" t="str">
        <f>IFERROR(IF($A355="","",-1*Hypotéka!$E$18),"")</f>
        <v/>
      </c>
      <c r="J355" s="44" t="str">
        <f t="shared" si="51"/>
        <v/>
      </c>
      <c r="L355" s="44" t="str">
        <f t="shared" si="54"/>
        <v/>
      </c>
      <c r="M355" s="44" t="str">
        <f t="shared" si="55"/>
        <v/>
      </c>
      <c r="N355" s="44" t="str">
        <f t="shared" si="56"/>
        <v/>
      </c>
    </row>
    <row r="356" spans="1:14" x14ac:dyDescent="0.25">
      <c r="A356" s="17" t="str">
        <f t="shared" si="52"/>
        <v/>
      </c>
      <c r="B356" s="37" t="str">
        <f t="shared" si="48"/>
        <v/>
      </c>
      <c r="C356" s="17" t="str">
        <f t="shared" si="49"/>
        <v/>
      </c>
      <c r="D356" s="17" t="str">
        <f t="shared" si="53"/>
        <v/>
      </c>
      <c r="E356" s="44" t="str">
        <f>IFERROR(IF($A356="","",CUMPRINC($C$5/12,$D$3,Hypotéka!$E$8,D356,D356,0)),"")</f>
        <v/>
      </c>
      <c r="F356" s="44" t="str">
        <f>IFERROR(IF($A356="","",CUMIPMT($C$5/12,$D$3,Hypotéka!$E$8,$D356,$D356,0)),"")</f>
        <v/>
      </c>
      <c r="G356" s="44" t="str">
        <f t="shared" si="50"/>
        <v/>
      </c>
      <c r="H356" s="44" t="str">
        <f>IFERROR(IF($A356="","",-1*(Hypotéka!$E$15/12+Hypotéka!$E$16)),"")</f>
        <v/>
      </c>
      <c r="I356" s="44" t="str">
        <f>IFERROR(IF($A356="","",-1*Hypotéka!$E$18),"")</f>
        <v/>
      </c>
      <c r="J356" s="44" t="str">
        <f t="shared" si="51"/>
        <v/>
      </c>
      <c r="L356" s="44" t="str">
        <f t="shared" si="54"/>
        <v/>
      </c>
      <c r="M356" s="44" t="str">
        <f t="shared" si="55"/>
        <v/>
      </c>
      <c r="N356" s="44" t="str">
        <f t="shared" si="56"/>
        <v/>
      </c>
    </row>
    <row r="357" spans="1:14" x14ac:dyDescent="0.25">
      <c r="A357" s="17" t="str">
        <f t="shared" si="52"/>
        <v/>
      </c>
      <c r="B357" s="37" t="str">
        <f t="shared" si="48"/>
        <v/>
      </c>
      <c r="C357" s="17" t="str">
        <f t="shared" si="49"/>
        <v/>
      </c>
      <c r="D357" s="17" t="str">
        <f t="shared" si="53"/>
        <v/>
      </c>
      <c r="E357" s="44" t="str">
        <f>IFERROR(IF($A357="","",CUMPRINC($C$5/12,$D$3,Hypotéka!$E$8,D357,D357,0)),"")</f>
        <v/>
      </c>
      <c r="F357" s="44" t="str">
        <f>IFERROR(IF($A357="","",CUMIPMT($C$5/12,$D$3,Hypotéka!$E$8,$D357,$D357,0)),"")</f>
        <v/>
      </c>
      <c r="G357" s="44" t="str">
        <f t="shared" si="50"/>
        <v/>
      </c>
      <c r="H357" s="44" t="str">
        <f>IFERROR(IF($A357="","",-1*(Hypotéka!$E$15/12+Hypotéka!$E$16)),"")</f>
        <v/>
      </c>
      <c r="I357" s="44" t="str">
        <f>IFERROR(IF($A357="","",-1*Hypotéka!$E$18),"")</f>
        <v/>
      </c>
      <c r="J357" s="44" t="str">
        <f t="shared" si="51"/>
        <v/>
      </c>
      <c r="L357" s="44" t="str">
        <f t="shared" si="54"/>
        <v/>
      </c>
      <c r="M357" s="44" t="str">
        <f t="shared" si="55"/>
        <v/>
      </c>
      <c r="N357" s="44" t="str">
        <f t="shared" si="56"/>
        <v/>
      </c>
    </row>
    <row r="358" spans="1:14" x14ac:dyDescent="0.25">
      <c r="A358" s="17" t="str">
        <f t="shared" si="52"/>
        <v/>
      </c>
      <c r="B358" s="37" t="str">
        <f t="shared" si="48"/>
        <v/>
      </c>
      <c r="C358" s="17" t="str">
        <f t="shared" si="49"/>
        <v/>
      </c>
      <c r="D358" s="17" t="str">
        <f t="shared" si="53"/>
        <v/>
      </c>
      <c r="E358" s="44" t="str">
        <f>IFERROR(IF($A358="","",CUMPRINC($C$5/12,$D$3,Hypotéka!$E$8,D358,D358,0)),"")</f>
        <v/>
      </c>
      <c r="F358" s="44" t="str">
        <f>IFERROR(IF($A358="","",CUMIPMT($C$5/12,$D$3,Hypotéka!$E$8,$D358,$D358,0)),"")</f>
        <v/>
      </c>
      <c r="G358" s="44" t="str">
        <f t="shared" si="50"/>
        <v/>
      </c>
      <c r="H358" s="44" t="str">
        <f>IFERROR(IF($A358="","",-1*(Hypotéka!$E$15/12+Hypotéka!$E$16)),"")</f>
        <v/>
      </c>
      <c r="I358" s="44" t="str">
        <f>IFERROR(IF($A358="","",-1*Hypotéka!$E$18),"")</f>
        <v/>
      </c>
      <c r="J358" s="44" t="str">
        <f t="shared" si="51"/>
        <v/>
      </c>
      <c r="L358" s="44" t="str">
        <f t="shared" si="54"/>
        <v/>
      </c>
      <c r="M358" s="44" t="str">
        <f t="shared" si="55"/>
        <v/>
      </c>
      <c r="N358" s="44" t="str">
        <f t="shared" si="56"/>
        <v/>
      </c>
    </row>
    <row r="359" spans="1:14" x14ac:dyDescent="0.25">
      <c r="A359" s="17" t="str">
        <f t="shared" si="52"/>
        <v/>
      </c>
      <c r="B359" s="37" t="str">
        <f t="shared" si="48"/>
        <v/>
      </c>
      <c r="C359" s="17" t="str">
        <f t="shared" si="49"/>
        <v/>
      </c>
      <c r="D359" s="17" t="str">
        <f t="shared" si="53"/>
        <v/>
      </c>
      <c r="E359" s="44" t="str">
        <f>IFERROR(IF($A359="","",CUMPRINC($C$5/12,$D$3,Hypotéka!$E$8,D359,D359,0)),"")</f>
        <v/>
      </c>
      <c r="F359" s="44" t="str">
        <f>IFERROR(IF($A359="","",CUMIPMT($C$5/12,$D$3,Hypotéka!$E$8,$D359,$D359,0)),"")</f>
        <v/>
      </c>
      <c r="G359" s="44" t="str">
        <f t="shared" si="50"/>
        <v/>
      </c>
      <c r="H359" s="44" t="str">
        <f>IFERROR(IF($A359="","",-1*(Hypotéka!$E$15/12+Hypotéka!$E$16)),"")</f>
        <v/>
      </c>
      <c r="I359" s="44" t="str">
        <f>IFERROR(IF($A359="","",-1*Hypotéka!$E$18),"")</f>
        <v/>
      </c>
      <c r="J359" s="44" t="str">
        <f t="shared" si="51"/>
        <v/>
      </c>
      <c r="L359" s="44" t="str">
        <f t="shared" si="54"/>
        <v/>
      </c>
      <c r="M359" s="44" t="str">
        <f t="shared" si="55"/>
        <v/>
      </c>
      <c r="N359" s="44" t="str">
        <f t="shared" si="56"/>
        <v/>
      </c>
    </row>
    <row r="360" spans="1:14" x14ac:dyDescent="0.25">
      <c r="A360" s="17" t="str">
        <f t="shared" si="52"/>
        <v/>
      </c>
      <c r="B360" s="37" t="str">
        <f t="shared" si="48"/>
        <v/>
      </c>
      <c r="C360" s="17" t="str">
        <f t="shared" si="49"/>
        <v/>
      </c>
      <c r="D360" s="17" t="str">
        <f t="shared" si="53"/>
        <v/>
      </c>
      <c r="E360" s="44" t="str">
        <f>IFERROR(IF($A360="","",CUMPRINC($C$5/12,$D$3,Hypotéka!$E$8,D360,D360,0)),"")</f>
        <v/>
      </c>
      <c r="F360" s="44" t="str">
        <f>IFERROR(IF($A360="","",CUMIPMT($C$5/12,$D$3,Hypotéka!$E$8,$D360,$D360,0)),"")</f>
        <v/>
      </c>
      <c r="G360" s="44" t="str">
        <f t="shared" si="50"/>
        <v/>
      </c>
      <c r="H360" s="44" t="str">
        <f>IFERROR(IF($A360="","",-1*(Hypotéka!$E$15/12+Hypotéka!$E$16)),"")</f>
        <v/>
      </c>
      <c r="I360" s="44" t="str">
        <f>IFERROR(IF($A360="","",-1*Hypotéka!$E$18),"")</f>
        <v/>
      </c>
      <c r="J360" s="44" t="str">
        <f t="shared" si="51"/>
        <v/>
      </c>
      <c r="L360" s="44" t="str">
        <f t="shared" si="54"/>
        <v/>
      </c>
      <c r="M360" s="44" t="str">
        <f t="shared" si="55"/>
        <v/>
      </c>
      <c r="N360" s="44" t="str">
        <f t="shared" si="56"/>
        <v/>
      </c>
    </row>
    <row r="361" spans="1:14" x14ac:dyDescent="0.25">
      <c r="A361" s="17" t="str">
        <f t="shared" si="52"/>
        <v/>
      </c>
      <c r="B361" s="37" t="str">
        <f t="shared" si="48"/>
        <v/>
      </c>
      <c r="C361" s="17" t="str">
        <f t="shared" si="49"/>
        <v/>
      </c>
      <c r="D361" s="17" t="str">
        <f t="shared" si="53"/>
        <v/>
      </c>
      <c r="E361" s="44" t="str">
        <f>IFERROR(IF($A361="","",CUMPRINC($C$5/12,$D$3,Hypotéka!$E$8,D361,D361,0)),"")</f>
        <v/>
      </c>
      <c r="F361" s="44" t="str">
        <f>IFERROR(IF($A361="","",CUMIPMT($C$5/12,$D$3,Hypotéka!$E$8,$D361,$D361,0)),"")</f>
        <v/>
      </c>
      <c r="G361" s="44" t="str">
        <f t="shared" si="50"/>
        <v/>
      </c>
      <c r="H361" s="44" t="str">
        <f>IFERROR(IF($A361="","",-1*(Hypotéka!$E$15/12+Hypotéka!$E$16)),"")</f>
        <v/>
      </c>
      <c r="I361" s="44" t="str">
        <f>IFERROR(IF($A361="","",-1*Hypotéka!$E$18),"")</f>
        <v/>
      </c>
      <c r="J361" s="44" t="str">
        <f t="shared" si="51"/>
        <v/>
      </c>
      <c r="L361" s="44" t="str">
        <f t="shared" si="54"/>
        <v/>
      </c>
      <c r="M361" s="44" t="str">
        <f t="shared" si="55"/>
        <v/>
      </c>
      <c r="N361" s="44" t="str">
        <f t="shared" si="56"/>
        <v/>
      </c>
    </row>
    <row r="362" spans="1:14" x14ac:dyDescent="0.25">
      <c r="A362" s="17" t="str">
        <f t="shared" si="52"/>
        <v/>
      </c>
      <c r="B362" s="37" t="str">
        <f t="shared" si="48"/>
        <v/>
      </c>
      <c r="C362" s="17" t="str">
        <f t="shared" si="49"/>
        <v/>
      </c>
      <c r="D362" s="17" t="str">
        <f t="shared" si="53"/>
        <v/>
      </c>
      <c r="E362" s="44" t="str">
        <f>IFERROR(IF($A362="","",CUMPRINC($C$5/12,$D$3,Hypotéka!$E$8,D362,D362,0)),"")</f>
        <v/>
      </c>
      <c r="F362" s="44" t="str">
        <f>IFERROR(IF($A362="","",CUMIPMT($C$5/12,$D$3,Hypotéka!$E$8,$D362,$D362,0)),"")</f>
        <v/>
      </c>
      <c r="G362" s="44" t="str">
        <f t="shared" si="50"/>
        <v/>
      </c>
      <c r="H362" s="44" t="str">
        <f>IFERROR(IF($A362="","",-1*(Hypotéka!$E$15/12+Hypotéka!$E$16)),"")</f>
        <v/>
      </c>
      <c r="I362" s="44" t="str">
        <f>IFERROR(IF($A362="","",-1*Hypotéka!$E$18),"")</f>
        <v/>
      </c>
      <c r="J362" s="44" t="str">
        <f t="shared" si="51"/>
        <v/>
      </c>
      <c r="L362" s="44" t="str">
        <f t="shared" si="54"/>
        <v/>
      </c>
      <c r="M362" s="44" t="str">
        <f t="shared" si="55"/>
        <v/>
      </c>
      <c r="N362" s="44" t="str">
        <f t="shared" si="56"/>
        <v/>
      </c>
    </row>
    <row r="363" spans="1:14" x14ac:dyDescent="0.25">
      <c r="A363" s="17" t="str">
        <f t="shared" si="52"/>
        <v/>
      </c>
      <c r="B363" s="37" t="str">
        <f t="shared" si="48"/>
        <v/>
      </c>
      <c r="C363" s="17" t="str">
        <f t="shared" si="49"/>
        <v/>
      </c>
      <c r="D363" s="17" t="str">
        <f t="shared" si="53"/>
        <v/>
      </c>
      <c r="E363" s="44" t="str">
        <f>IFERROR(IF($A363="","",CUMPRINC($C$5/12,$D$3,Hypotéka!$E$8,D363,D363,0)),"")</f>
        <v/>
      </c>
      <c r="F363" s="44" t="str">
        <f>IFERROR(IF($A363="","",CUMIPMT($C$5/12,$D$3,Hypotéka!$E$8,$D363,$D363,0)),"")</f>
        <v/>
      </c>
      <c r="G363" s="44" t="str">
        <f t="shared" si="50"/>
        <v/>
      </c>
      <c r="H363" s="44" t="str">
        <f>IFERROR(IF($A363="","",-1*(Hypotéka!$E$15/12+Hypotéka!$E$16)),"")</f>
        <v/>
      </c>
      <c r="I363" s="44" t="str">
        <f>IFERROR(IF($A363="","",-1*Hypotéka!$E$18),"")</f>
        <v/>
      </c>
      <c r="J363" s="44" t="str">
        <f t="shared" si="51"/>
        <v/>
      </c>
      <c r="L363" s="44" t="str">
        <f t="shared" si="54"/>
        <v/>
      </c>
      <c r="M363" s="44" t="str">
        <f t="shared" si="55"/>
        <v/>
      </c>
      <c r="N363" s="44" t="str">
        <f t="shared" si="56"/>
        <v/>
      </c>
    </row>
    <row r="364" spans="1:14" x14ac:dyDescent="0.25">
      <c r="A364" s="17" t="str">
        <f t="shared" si="52"/>
        <v/>
      </c>
      <c r="B364" s="37" t="str">
        <f t="shared" si="48"/>
        <v/>
      </c>
      <c r="C364" s="17" t="str">
        <f t="shared" si="49"/>
        <v/>
      </c>
      <c r="D364" s="17" t="str">
        <f t="shared" si="53"/>
        <v/>
      </c>
      <c r="E364" s="44" t="str">
        <f>IFERROR(IF($A364="","",CUMPRINC($C$5/12,$D$3,Hypotéka!$E$8,D364,D364,0)),"")</f>
        <v/>
      </c>
      <c r="F364" s="44" t="str">
        <f>IFERROR(IF($A364="","",CUMIPMT($C$5/12,$D$3,Hypotéka!$E$8,$D364,$D364,0)),"")</f>
        <v/>
      </c>
      <c r="G364" s="44" t="str">
        <f t="shared" si="50"/>
        <v/>
      </c>
      <c r="H364" s="44" t="str">
        <f>IFERROR(IF($A364="","",-1*(Hypotéka!$E$15/12+Hypotéka!$E$16)),"")</f>
        <v/>
      </c>
      <c r="I364" s="44" t="str">
        <f>IFERROR(IF($A364="","",-1*Hypotéka!$E$18),"")</f>
        <v/>
      </c>
      <c r="J364" s="44" t="str">
        <f t="shared" si="51"/>
        <v/>
      </c>
      <c r="L364" s="44" t="str">
        <f t="shared" si="54"/>
        <v/>
      </c>
      <c r="M364" s="44" t="str">
        <f t="shared" si="55"/>
        <v/>
      </c>
      <c r="N364" s="44" t="str">
        <f t="shared" si="56"/>
        <v/>
      </c>
    </row>
    <row r="365" spans="1:14" x14ac:dyDescent="0.25">
      <c r="A365" s="17" t="str">
        <f t="shared" si="52"/>
        <v/>
      </c>
      <c r="B365" s="37" t="str">
        <f t="shared" si="48"/>
        <v/>
      </c>
      <c r="C365" s="17" t="str">
        <f t="shared" si="49"/>
        <v/>
      </c>
      <c r="D365" s="17" t="str">
        <f t="shared" si="53"/>
        <v/>
      </c>
      <c r="E365" s="44" t="str">
        <f>IFERROR(IF($A365="","",CUMPRINC($C$5/12,$D$3,Hypotéka!$E$8,D365,D365,0)),"")</f>
        <v/>
      </c>
      <c r="F365" s="44" t="str">
        <f>IFERROR(IF($A365="","",CUMIPMT($C$5/12,$D$3,Hypotéka!$E$8,$D365,$D365,0)),"")</f>
        <v/>
      </c>
      <c r="G365" s="44" t="str">
        <f t="shared" si="50"/>
        <v/>
      </c>
      <c r="H365" s="44" t="str">
        <f>IFERROR(IF($A365="","",-1*(Hypotéka!$E$15/12+Hypotéka!$E$16)),"")</f>
        <v/>
      </c>
      <c r="I365" s="44" t="str">
        <f>IFERROR(IF($A365="","",-1*Hypotéka!$E$18),"")</f>
        <v/>
      </c>
      <c r="J365" s="44" t="str">
        <f t="shared" si="51"/>
        <v/>
      </c>
      <c r="L365" s="44" t="str">
        <f t="shared" si="54"/>
        <v/>
      </c>
      <c r="M365" s="44" t="str">
        <f t="shared" si="55"/>
        <v/>
      </c>
      <c r="N365" s="44" t="str">
        <f t="shared" si="56"/>
        <v/>
      </c>
    </row>
    <row r="366" spans="1:14" x14ac:dyDescent="0.25">
      <c r="A366" s="17" t="str">
        <f t="shared" si="52"/>
        <v/>
      </c>
      <c r="B366" s="37" t="str">
        <f t="shared" si="48"/>
        <v/>
      </c>
      <c r="C366" s="17" t="str">
        <f t="shared" si="49"/>
        <v/>
      </c>
      <c r="D366" s="17" t="str">
        <f t="shared" si="53"/>
        <v/>
      </c>
      <c r="E366" s="44" t="str">
        <f>IFERROR(IF($A366="","",CUMPRINC($C$5/12,$D$3,Hypotéka!$E$8,D366,D366,0)),"")</f>
        <v/>
      </c>
      <c r="F366" s="44" t="str">
        <f>IFERROR(IF($A366="","",CUMIPMT($C$5/12,$D$3,Hypotéka!$E$8,$D366,$D366,0)),"")</f>
        <v/>
      </c>
      <c r="G366" s="44" t="str">
        <f t="shared" si="50"/>
        <v/>
      </c>
      <c r="H366" s="44" t="str">
        <f>IFERROR(IF($A366="","",-1*(Hypotéka!$E$15/12+Hypotéka!$E$16)),"")</f>
        <v/>
      </c>
      <c r="I366" s="44" t="str">
        <f>IFERROR(IF($A366="","",-1*Hypotéka!$E$18),"")</f>
        <v/>
      </c>
      <c r="J366" s="44" t="str">
        <f t="shared" si="51"/>
        <v/>
      </c>
      <c r="L366" s="44" t="str">
        <f t="shared" si="54"/>
        <v/>
      </c>
      <c r="M366" s="44" t="str">
        <f t="shared" si="55"/>
        <v/>
      </c>
      <c r="N366" s="44" t="str">
        <f t="shared" si="56"/>
        <v/>
      </c>
    </row>
    <row r="367" spans="1:14" x14ac:dyDescent="0.25">
      <c r="A367" s="17" t="str">
        <f t="shared" si="52"/>
        <v/>
      </c>
      <c r="B367" s="37" t="str">
        <f t="shared" si="48"/>
        <v/>
      </c>
      <c r="C367" s="17" t="str">
        <f t="shared" si="49"/>
        <v/>
      </c>
      <c r="D367" s="17" t="str">
        <f t="shared" si="53"/>
        <v/>
      </c>
      <c r="E367" s="44" t="str">
        <f>IFERROR(IF($A367="","",CUMPRINC($C$5/12,$D$3,Hypotéka!$E$8,D367,D367,0)),"")</f>
        <v/>
      </c>
      <c r="F367" s="44" t="str">
        <f>IFERROR(IF($A367="","",CUMIPMT($C$5/12,$D$3,Hypotéka!$E$8,$D367,$D367,0)),"")</f>
        <v/>
      </c>
      <c r="G367" s="44" t="str">
        <f t="shared" si="50"/>
        <v/>
      </c>
      <c r="H367" s="44" t="str">
        <f>IFERROR(IF($A367="","",-1*(Hypotéka!$E$15/12+Hypotéka!$E$16)),"")</f>
        <v/>
      </c>
      <c r="I367" s="44" t="str">
        <f>IFERROR(IF($A367="","",-1*Hypotéka!$E$18),"")</f>
        <v/>
      </c>
      <c r="J367" s="44" t="str">
        <f t="shared" si="51"/>
        <v/>
      </c>
      <c r="L367" s="44" t="str">
        <f t="shared" si="54"/>
        <v/>
      </c>
      <c r="M367" s="44" t="str">
        <f t="shared" si="55"/>
        <v/>
      </c>
      <c r="N367" s="44" t="str">
        <f t="shared" si="56"/>
        <v/>
      </c>
    </row>
    <row r="368" spans="1:14" x14ac:dyDescent="0.25">
      <c r="A368" s="17" t="str">
        <f t="shared" si="52"/>
        <v/>
      </c>
      <c r="B368" s="37" t="str">
        <f t="shared" si="48"/>
        <v/>
      </c>
      <c r="C368" s="17" t="str">
        <f t="shared" si="49"/>
        <v/>
      </c>
      <c r="D368" s="17" t="str">
        <f t="shared" si="53"/>
        <v/>
      </c>
      <c r="E368" s="44" t="str">
        <f>IFERROR(IF($A368="","",CUMPRINC($C$5/12,$D$3,Hypotéka!$E$8,D368,D368,0)),"")</f>
        <v/>
      </c>
      <c r="F368" s="44" t="str">
        <f>IFERROR(IF($A368="","",CUMIPMT($C$5/12,$D$3,Hypotéka!$E$8,$D368,$D368,0)),"")</f>
        <v/>
      </c>
      <c r="G368" s="44" t="str">
        <f t="shared" si="50"/>
        <v/>
      </c>
      <c r="H368" s="44" t="str">
        <f>IFERROR(IF($A368="","",-1*(Hypotéka!$E$15/12+Hypotéka!$E$16)),"")</f>
        <v/>
      </c>
      <c r="I368" s="44" t="str">
        <f>IFERROR(IF($A368="","",-1*Hypotéka!$E$18),"")</f>
        <v/>
      </c>
      <c r="J368" s="44" t="str">
        <f t="shared" si="51"/>
        <v/>
      </c>
      <c r="L368" s="44" t="str">
        <f t="shared" si="54"/>
        <v/>
      </c>
      <c r="M368" s="44" t="str">
        <f t="shared" si="55"/>
        <v/>
      </c>
      <c r="N368" s="44" t="str">
        <f t="shared" si="56"/>
        <v/>
      </c>
    </row>
    <row r="369" spans="1:14" x14ac:dyDescent="0.25">
      <c r="A369" s="17" t="str">
        <f t="shared" si="52"/>
        <v/>
      </c>
      <c r="B369" s="37" t="str">
        <f t="shared" si="48"/>
        <v/>
      </c>
      <c r="C369" s="17" t="str">
        <f t="shared" si="49"/>
        <v/>
      </c>
      <c r="D369" s="17" t="str">
        <f t="shared" si="53"/>
        <v/>
      </c>
      <c r="E369" s="44" t="str">
        <f>IFERROR(IF($A369="","",CUMPRINC($C$5/12,$D$3,Hypotéka!$E$8,D369,D369,0)),"")</f>
        <v/>
      </c>
      <c r="F369" s="44" t="str">
        <f>IFERROR(IF($A369="","",CUMIPMT($C$5/12,$D$3,Hypotéka!$E$8,$D369,$D369,0)),"")</f>
        <v/>
      </c>
      <c r="G369" s="44" t="str">
        <f t="shared" si="50"/>
        <v/>
      </c>
      <c r="H369" s="44" t="str">
        <f>IFERROR(IF($A369="","",-1*(Hypotéka!$E$15/12+Hypotéka!$E$16)),"")</f>
        <v/>
      </c>
      <c r="I369" s="44" t="str">
        <f>IFERROR(IF($A369="","",-1*Hypotéka!$E$18),"")</f>
        <v/>
      </c>
      <c r="J369" s="44" t="str">
        <f t="shared" si="51"/>
        <v/>
      </c>
      <c r="L369" s="44" t="str">
        <f t="shared" si="54"/>
        <v/>
      </c>
      <c r="M369" s="44" t="str">
        <f t="shared" si="55"/>
        <v/>
      </c>
      <c r="N369" s="44" t="str">
        <f t="shared" si="56"/>
        <v/>
      </c>
    </row>
    <row r="370" spans="1:14" x14ac:dyDescent="0.25">
      <c r="A370" s="17" t="str">
        <f t="shared" si="52"/>
        <v/>
      </c>
      <c r="B370" s="37" t="str">
        <f t="shared" si="48"/>
        <v/>
      </c>
      <c r="C370" s="17" t="str">
        <f t="shared" si="49"/>
        <v/>
      </c>
      <c r="D370" s="17" t="str">
        <f t="shared" si="53"/>
        <v/>
      </c>
      <c r="E370" s="44" t="str">
        <f>IFERROR(IF($A370="","",CUMPRINC($C$5/12,$D$3,Hypotéka!$E$8,D370,D370,0)),"")</f>
        <v/>
      </c>
      <c r="F370" s="44" t="str">
        <f>IFERROR(IF($A370="","",CUMIPMT($C$5/12,$D$3,Hypotéka!$E$8,$D370,$D370,0)),"")</f>
        <v/>
      </c>
      <c r="G370" s="44" t="str">
        <f t="shared" si="50"/>
        <v/>
      </c>
      <c r="H370" s="44" t="str">
        <f>IFERROR(IF($A370="","",-1*(Hypotéka!$E$15/12+Hypotéka!$E$16)),"")</f>
        <v/>
      </c>
      <c r="I370" s="44" t="str">
        <f>IFERROR(IF($A370="","",-1*Hypotéka!$E$18),"")</f>
        <v/>
      </c>
      <c r="J370" s="44" t="str">
        <f t="shared" si="51"/>
        <v/>
      </c>
      <c r="L370" s="44" t="str">
        <f t="shared" si="54"/>
        <v/>
      </c>
      <c r="M370" s="44" t="str">
        <f t="shared" si="55"/>
        <v/>
      </c>
      <c r="N370" s="44" t="str">
        <f t="shared" si="56"/>
        <v/>
      </c>
    </row>
    <row r="371" spans="1:14" x14ac:dyDescent="0.25">
      <c r="A371" s="17" t="str">
        <f t="shared" si="52"/>
        <v/>
      </c>
      <c r="B371" s="37" t="str">
        <f t="shared" si="48"/>
        <v/>
      </c>
      <c r="C371" s="17" t="str">
        <f t="shared" si="49"/>
        <v/>
      </c>
      <c r="D371" s="17" t="str">
        <f t="shared" si="53"/>
        <v/>
      </c>
      <c r="E371" s="44" t="str">
        <f>IFERROR(IF($A371="","",CUMPRINC($C$5/12,$D$3,Hypotéka!$E$8,D371,D371,0)),"")</f>
        <v/>
      </c>
      <c r="F371" s="44" t="str">
        <f>IFERROR(IF($A371="","",CUMIPMT($C$5/12,$D$3,Hypotéka!$E$8,$D371,$D371,0)),"")</f>
        <v/>
      </c>
      <c r="G371" s="44" t="str">
        <f t="shared" si="50"/>
        <v/>
      </c>
      <c r="H371" s="44" t="str">
        <f>IFERROR(IF($A371="","",-1*(Hypotéka!$E$15/12+Hypotéka!$E$16)),"")</f>
        <v/>
      </c>
      <c r="I371" s="44" t="str">
        <f>IFERROR(IF($A371="","",-1*Hypotéka!$E$18),"")</f>
        <v/>
      </c>
      <c r="J371" s="44" t="str">
        <f t="shared" si="51"/>
        <v/>
      </c>
      <c r="L371" s="44" t="str">
        <f t="shared" si="54"/>
        <v/>
      </c>
      <c r="M371" s="44" t="str">
        <f t="shared" si="55"/>
        <v/>
      </c>
      <c r="N371" s="44" t="str">
        <f t="shared" si="56"/>
        <v/>
      </c>
    </row>
    <row r="372" spans="1:14" x14ac:dyDescent="0.25">
      <c r="A372" s="17" t="str">
        <f t="shared" si="52"/>
        <v/>
      </c>
      <c r="B372" s="37" t="str">
        <f t="shared" si="48"/>
        <v/>
      </c>
      <c r="C372" s="17" t="str">
        <f t="shared" si="49"/>
        <v/>
      </c>
      <c r="D372" s="17" t="str">
        <f t="shared" si="53"/>
        <v/>
      </c>
      <c r="E372" s="44" t="str">
        <f>IFERROR(IF($A372="","",CUMPRINC($C$5/12,$D$3,Hypotéka!$E$8,D372,D372,0)),"")</f>
        <v/>
      </c>
      <c r="F372" s="44" t="str">
        <f>IFERROR(IF($A372="","",CUMIPMT($C$5/12,$D$3,Hypotéka!$E$8,$D372,$D372,0)),"")</f>
        <v/>
      </c>
      <c r="G372" s="44" t="str">
        <f t="shared" si="50"/>
        <v/>
      </c>
      <c r="H372" s="44" t="str">
        <f>IFERROR(IF($A372="","",-1*(Hypotéka!$E$15/12+Hypotéka!$E$16)),"")</f>
        <v/>
      </c>
      <c r="I372" s="44" t="str">
        <f>IFERROR(IF($A372="","",-1*Hypotéka!$E$18),"")</f>
        <v/>
      </c>
      <c r="J372" s="44" t="str">
        <f t="shared" si="51"/>
        <v/>
      </c>
      <c r="L372" s="44" t="str">
        <f t="shared" si="54"/>
        <v/>
      </c>
      <c r="M372" s="44" t="str">
        <f t="shared" si="55"/>
        <v/>
      </c>
      <c r="N372" s="44" t="str">
        <f t="shared" si="56"/>
        <v/>
      </c>
    </row>
    <row r="373" spans="1:14" x14ac:dyDescent="0.25">
      <c r="A373" s="17" t="str">
        <f t="shared" si="52"/>
        <v/>
      </c>
      <c r="B373" s="37" t="str">
        <f t="shared" si="48"/>
        <v/>
      </c>
      <c r="C373" s="17" t="str">
        <f t="shared" si="49"/>
        <v/>
      </c>
      <c r="D373" s="17" t="str">
        <f t="shared" si="53"/>
        <v/>
      </c>
      <c r="E373" s="44" t="str">
        <f>IFERROR(IF($A373="","",CUMPRINC($C$5/12,$D$3,Hypotéka!$E$8,D373,D373,0)),"")</f>
        <v/>
      </c>
      <c r="F373" s="44" t="str">
        <f>IFERROR(IF($A373="","",CUMIPMT($C$5/12,$D$3,Hypotéka!$E$8,$D373,$D373,0)),"")</f>
        <v/>
      </c>
      <c r="G373" s="44" t="str">
        <f t="shared" si="50"/>
        <v/>
      </c>
      <c r="H373" s="44" t="str">
        <f>IFERROR(IF($A373="","",-1*(Hypotéka!$E$15/12+Hypotéka!$E$16)),"")</f>
        <v/>
      </c>
      <c r="I373" s="44" t="str">
        <f>IFERROR(IF($A373="","",-1*Hypotéka!$E$18),"")</f>
        <v/>
      </c>
      <c r="J373" s="44" t="str">
        <f t="shared" si="51"/>
        <v/>
      </c>
      <c r="L373" s="44" t="str">
        <f t="shared" si="54"/>
        <v/>
      </c>
      <c r="M373" s="44" t="str">
        <f t="shared" si="55"/>
        <v/>
      </c>
      <c r="N373" s="44" t="str">
        <f t="shared" si="56"/>
        <v/>
      </c>
    </row>
    <row r="374" spans="1:14" x14ac:dyDescent="0.25">
      <c r="A374" s="17" t="str">
        <f t="shared" si="52"/>
        <v/>
      </c>
      <c r="B374" s="37" t="str">
        <f t="shared" si="48"/>
        <v/>
      </c>
      <c r="C374" s="17" t="str">
        <f t="shared" si="49"/>
        <v/>
      </c>
      <c r="D374" s="17" t="str">
        <f t="shared" si="53"/>
        <v/>
      </c>
      <c r="E374" s="44" t="str">
        <f>IFERROR(IF($A374="","",CUMPRINC($C$5/12,$D$3,Hypotéka!$E$8,D374,D374,0)),"")</f>
        <v/>
      </c>
      <c r="F374" s="44" t="str">
        <f>IFERROR(IF($A374="","",CUMIPMT($C$5/12,$D$3,Hypotéka!$E$8,$D374,$D374,0)),"")</f>
        <v/>
      </c>
      <c r="G374" s="44" t="str">
        <f t="shared" si="50"/>
        <v/>
      </c>
      <c r="H374" s="44" t="str">
        <f>IFERROR(IF($A374="","",-1*(Hypotéka!$E$15/12+Hypotéka!$E$16)),"")</f>
        <v/>
      </c>
      <c r="I374" s="44" t="str">
        <f>IFERROR(IF($A374="","",-1*Hypotéka!$E$18),"")</f>
        <v/>
      </c>
      <c r="J374" s="44" t="str">
        <f t="shared" si="51"/>
        <v/>
      </c>
      <c r="L374" s="44" t="str">
        <f t="shared" si="54"/>
        <v/>
      </c>
      <c r="M374" s="44" t="str">
        <f t="shared" si="55"/>
        <v/>
      </c>
      <c r="N374" s="44" t="str">
        <f t="shared" si="56"/>
        <v/>
      </c>
    </row>
    <row r="375" spans="1:14" x14ac:dyDescent="0.25">
      <c r="A375" s="17" t="str">
        <f t="shared" si="52"/>
        <v/>
      </c>
      <c r="B375" s="37" t="str">
        <f t="shared" si="48"/>
        <v/>
      </c>
      <c r="C375" s="17" t="str">
        <f t="shared" si="49"/>
        <v/>
      </c>
      <c r="D375" s="17" t="str">
        <f t="shared" si="53"/>
        <v/>
      </c>
      <c r="E375" s="44" t="str">
        <f>IFERROR(IF($A375="","",CUMPRINC($C$5/12,$D$3,Hypotéka!$E$8,D375,D375,0)),"")</f>
        <v/>
      </c>
      <c r="F375" s="44" t="str">
        <f>IFERROR(IF($A375="","",CUMIPMT($C$5/12,$D$3,Hypotéka!$E$8,$D375,$D375,0)),"")</f>
        <v/>
      </c>
      <c r="G375" s="44" t="str">
        <f t="shared" si="50"/>
        <v/>
      </c>
      <c r="H375" s="44" t="str">
        <f>IFERROR(IF($A375="","",-1*(Hypotéka!$E$15/12+Hypotéka!$E$16)),"")</f>
        <v/>
      </c>
      <c r="I375" s="44" t="str">
        <f>IFERROR(IF($A375="","",-1*Hypotéka!$E$18),"")</f>
        <v/>
      </c>
      <c r="J375" s="44" t="str">
        <f t="shared" si="51"/>
        <v/>
      </c>
      <c r="L375" s="44" t="str">
        <f t="shared" si="54"/>
        <v/>
      </c>
      <c r="M375" s="44" t="str">
        <f t="shared" si="55"/>
        <v/>
      </c>
      <c r="N375" s="44" t="str">
        <f t="shared" si="56"/>
        <v/>
      </c>
    </row>
    <row r="376" spans="1:14" x14ac:dyDescent="0.25">
      <c r="A376" s="17" t="str">
        <f t="shared" si="52"/>
        <v/>
      </c>
      <c r="B376" s="37" t="str">
        <f t="shared" si="48"/>
        <v/>
      </c>
      <c r="C376" s="17" t="str">
        <f t="shared" si="49"/>
        <v/>
      </c>
      <c r="D376" s="17" t="str">
        <f t="shared" si="53"/>
        <v/>
      </c>
      <c r="E376" s="44" t="str">
        <f>IFERROR(IF($A376="","",CUMPRINC($C$5/12,$D$3,Hypotéka!$E$8,D376,D376,0)),"")</f>
        <v/>
      </c>
      <c r="F376" s="44" t="str">
        <f>IFERROR(IF($A376="","",CUMIPMT($C$5/12,$D$3,Hypotéka!$E$8,$D376,$D376,0)),"")</f>
        <v/>
      </c>
      <c r="G376" s="44" t="str">
        <f t="shared" si="50"/>
        <v/>
      </c>
      <c r="H376" s="44" t="str">
        <f>IFERROR(IF($A376="","",-1*(Hypotéka!$E$15/12+Hypotéka!$E$16)),"")</f>
        <v/>
      </c>
      <c r="I376" s="44" t="str">
        <f>IFERROR(IF($A376="","",-1*Hypotéka!$E$18),"")</f>
        <v/>
      </c>
      <c r="J376" s="44" t="str">
        <f t="shared" si="51"/>
        <v/>
      </c>
      <c r="L376" s="44" t="str">
        <f t="shared" si="54"/>
        <v/>
      </c>
      <c r="M376" s="44" t="str">
        <f t="shared" si="55"/>
        <v/>
      </c>
      <c r="N376" s="44" t="str">
        <f t="shared" si="56"/>
        <v/>
      </c>
    </row>
    <row r="377" spans="1:14" x14ac:dyDescent="0.25">
      <c r="A377" s="17" t="str">
        <f t="shared" si="52"/>
        <v/>
      </c>
      <c r="B377" s="37" t="str">
        <f t="shared" si="48"/>
        <v/>
      </c>
      <c r="C377" s="17" t="str">
        <f t="shared" si="49"/>
        <v/>
      </c>
      <c r="D377" s="17" t="str">
        <f t="shared" si="53"/>
        <v/>
      </c>
      <c r="E377" s="44" t="str">
        <f>IFERROR(IF($A377="","",CUMPRINC($C$5/12,$D$3,Hypotéka!$E$8,D377,D377,0)),"")</f>
        <v/>
      </c>
      <c r="F377" s="44" t="str">
        <f>IFERROR(IF($A377="","",CUMIPMT($C$5/12,$D$3,Hypotéka!$E$8,$D377,$D377,0)),"")</f>
        <v/>
      </c>
      <c r="G377" s="44" t="str">
        <f t="shared" si="50"/>
        <v/>
      </c>
      <c r="H377" s="44" t="str">
        <f>IFERROR(IF($A377="","",-1*(Hypotéka!$E$15/12+Hypotéka!$E$16)),"")</f>
        <v/>
      </c>
      <c r="I377" s="44" t="str">
        <f>IFERROR(IF($A377="","",-1*Hypotéka!$E$18),"")</f>
        <v/>
      </c>
      <c r="J377" s="44" t="str">
        <f t="shared" si="51"/>
        <v/>
      </c>
      <c r="L377" s="44" t="str">
        <f t="shared" si="54"/>
        <v/>
      </c>
      <c r="M377" s="44" t="str">
        <f t="shared" si="55"/>
        <v/>
      </c>
      <c r="N377" s="44" t="str">
        <f t="shared" si="56"/>
        <v/>
      </c>
    </row>
    <row r="378" spans="1:14" x14ac:dyDescent="0.25">
      <c r="A378" s="17" t="str">
        <f t="shared" si="52"/>
        <v/>
      </c>
      <c r="B378" s="37" t="str">
        <f t="shared" si="48"/>
        <v/>
      </c>
      <c r="C378" s="17" t="str">
        <f t="shared" si="49"/>
        <v/>
      </c>
      <c r="D378" s="17" t="str">
        <f t="shared" si="53"/>
        <v/>
      </c>
      <c r="E378" s="44" t="str">
        <f>IFERROR(IF($A378="","",CUMPRINC($C$5/12,$D$3,Hypotéka!$E$8,D378,D378,0)),"")</f>
        <v/>
      </c>
      <c r="F378" s="44" t="str">
        <f>IFERROR(IF($A378="","",CUMIPMT($C$5/12,$D$3,Hypotéka!$E$8,$D378,$D378,0)),"")</f>
        <v/>
      </c>
      <c r="G378" s="44" t="str">
        <f t="shared" si="50"/>
        <v/>
      </c>
      <c r="H378" s="44" t="str">
        <f>IFERROR(IF($A378="","",-1*(Hypotéka!$E$15/12+Hypotéka!$E$16)),"")</f>
        <v/>
      </c>
      <c r="I378" s="44" t="str">
        <f>IFERROR(IF($A378="","",-1*Hypotéka!$E$18),"")</f>
        <v/>
      </c>
      <c r="J378" s="44" t="str">
        <f t="shared" si="51"/>
        <v/>
      </c>
      <c r="L378" s="44" t="str">
        <f t="shared" si="54"/>
        <v/>
      </c>
      <c r="M378" s="44" t="str">
        <f t="shared" si="55"/>
        <v/>
      </c>
      <c r="N378" s="44" t="str">
        <f t="shared" si="56"/>
        <v/>
      </c>
    </row>
    <row r="379" spans="1:14" x14ac:dyDescent="0.25">
      <c r="A379" s="17" t="str">
        <f t="shared" si="52"/>
        <v/>
      </c>
      <c r="B379" s="37" t="str">
        <f t="shared" si="48"/>
        <v/>
      </c>
      <c r="C379" s="17" t="str">
        <f t="shared" si="49"/>
        <v/>
      </c>
      <c r="D379" s="17" t="str">
        <f t="shared" si="53"/>
        <v/>
      </c>
      <c r="E379" s="44" t="str">
        <f>IFERROR(IF($A379="","",CUMPRINC($C$5/12,$D$3,Hypotéka!$E$8,D379,D379,0)),"")</f>
        <v/>
      </c>
      <c r="F379" s="44" t="str">
        <f>IFERROR(IF($A379="","",CUMIPMT($C$5/12,$D$3,Hypotéka!$E$8,$D379,$D379,0)),"")</f>
        <v/>
      </c>
      <c r="G379" s="44" t="str">
        <f t="shared" si="50"/>
        <v/>
      </c>
      <c r="H379" s="44" t="str">
        <f>IFERROR(IF($A379="","",-1*(Hypotéka!$E$15/12+Hypotéka!$E$16)),"")</f>
        <v/>
      </c>
      <c r="I379" s="44" t="str">
        <f>IFERROR(IF($A379="","",-1*Hypotéka!$E$18),"")</f>
        <v/>
      </c>
      <c r="J379" s="44" t="str">
        <f t="shared" si="51"/>
        <v/>
      </c>
      <c r="L379" s="44" t="str">
        <f t="shared" si="54"/>
        <v/>
      </c>
      <c r="M379" s="44" t="str">
        <f t="shared" si="55"/>
        <v/>
      </c>
      <c r="N379" s="44" t="str">
        <f t="shared" si="56"/>
        <v/>
      </c>
    </row>
    <row r="380" spans="1:14" x14ac:dyDescent="0.25">
      <c r="A380" s="17" t="str">
        <f t="shared" si="52"/>
        <v/>
      </c>
      <c r="B380" s="37" t="str">
        <f t="shared" si="48"/>
        <v/>
      </c>
      <c r="C380" s="17" t="str">
        <f t="shared" si="49"/>
        <v/>
      </c>
      <c r="D380" s="17" t="str">
        <f t="shared" si="53"/>
        <v/>
      </c>
      <c r="E380" s="44" t="str">
        <f>IFERROR(IF($A380="","",CUMPRINC($C$5/12,$D$3,Hypotéka!$E$8,D380,D380,0)),"")</f>
        <v/>
      </c>
      <c r="F380" s="44" t="str">
        <f>IFERROR(IF($A380="","",CUMIPMT($C$5/12,$D$3,Hypotéka!$E$8,$D380,$D380,0)),"")</f>
        <v/>
      </c>
      <c r="G380" s="44" t="str">
        <f t="shared" si="50"/>
        <v/>
      </c>
      <c r="H380" s="44" t="str">
        <f>IFERROR(IF($A380="","",-1*(Hypotéka!$E$15/12+Hypotéka!$E$16)),"")</f>
        <v/>
      </c>
      <c r="I380" s="44" t="str">
        <f>IFERROR(IF($A380="","",-1*Hypotéka!$E$18),"")</f>
        <v/>
      </c>
      <c r="J380" s="44" t="str">
        <f t="shared" si="51"/>
        <v/>
      </c>
      <c r="L380" s="44" t="str">
        <f t="shared" si="54"/>
        <v/>
      </c>
      <c r="M380" s="44" t="str">
        <f t="shared" si="55"/>
        <v/>
      </c>
      <c r="N380" s="44" t="str">
        <f t="shared" si="56"/>
        <v/>
      </c>
    </row>
    <row r="381" spans="1:14" x14ac:dyDescent="0.25">
      <c r="A381" s="17" t="str">
        <f t="shared" si="52"/>
        <v/>
      </c>
      <c r="B381" s="37" t="str">
        <f t="shared" si="48"/>
        <v/>
      </c>
      <c r="C381" s="17" t="str">
        <f t="shared" si="49"/>
        <v/>
      </c>
      <c r="D381" s="17" t="str">
        <f t="shared" si="53"/>
        <v/>
      </c>
      <c r="E381" s="44" t="str">
        <f>IFERROR(IF($A381="","",CUMPRINC($C$5/12,$D$3,Hypotéka!$E$8,D381,D381,0)),"")</f>
        <v/>
      </c>
      <c r="F381" s="44" t="str">
        <f>IFERROR(IF($A381="","",CUMIPMT($C$5/12,$D$3,Hypotéka!$E$8,$D381,$D381,0)),"")</f>
        <v/>
      </c>
      <c r="G381" s="44" t="str">
        <f t="shared" si="50"/>
        <v/>
      </c>
      <c r="H381" s="44" t="str">
        <f>IFERROR(IF($A381="","",-1*(Hypotéka!$E$15/12+Hypotéka!$E$16)),"")</f>
        <v/>
      </c>
      <c r="I381" s="44" t="str">
        <f>IFERROR(IF($A381="","",-1*Hypotéka!$E$18),"")</f>
        <v/>
      </c>
      <c r="J381" s="44" t="str">
        <f t="shared" si="51"/>
        <v/>
      </c>
      <c r="L381" s="44" t="str">
        <f t="shared" si="54"/>
        <v/>
      </c>
      <c r="M381" s="44" t="str">
        <f t="shared" si="55"/>
        <v/>
      </c>
      <c r="N381" s="44" t="str">
        <f t="shared" si="56"/>
        <v/>
      </c>
    </row>
    <row r="382" spans="1:14" x14ac:dyDescent="0.25">
      <c r="A382" s="17" t="str">
        <f t="shared" si="52"/>
        <v/>
      </c>
      <c r="B382" s="37" t="str">
        <f t="shared" si="48"/>
        <v/>
      </c>
      <c r="C382" s="17" t="str">
        <f t="shared" si="49"/>
        <v/>
      </c>
      <c r="D382" s="17" t="str">
        <f t="shared" si="53"/>
        <v/>
      </c>
      <c r="E382" s="44" t="str">
        <f>IFERROR(IF($A382="","",CUMPRINC($C$5/12,$D$3,Hypotéka!$E$8,D382,D382,0)),"")</f>
        <v/>
      </c>
      <c r="F382" s="44" t="str">
        <f>IFERROR(IF($A382="","",CUMIPMT($C$5/12,$D$3,Hypotéka!$E$8,$D382,$D382,0)),"")</f>
        <v/>
      </c>
      <c r="G382" s="44" t="str">
        <f t="shared" si="50"/>
        <v/>
      </c>
      <c r="H382" s="44" t="str">
        <f>IFERROR(IF($A382="","",-1*(Hypotéka!$E$15/12+Hypotéka!$E$16)),"")</f>
        <v/>
      </c>
      <c r="I382" s="44" t="str">
        <f>IFERROR(IF($A382="","",-1*Hypotéka!$E$18),"")</f>
        <v/>
      </c>
      <c r="J382" s="44" t="str">
        <f t="shared" si="51"/>
        <v/>
      </c>
      <c r="L382" s="44" t="str">
        <f t="shared" si="54"/>
        <v/>
      </c>
      <c r="M382" s="44" t="str">
        <f t="shared" si="55"/>
        <v/>
      </c>
      <c r="N382" s="44" t="str">
        <f t="shared" si="56"/>
        <v/>
      </c>
    </row>
    <row r="383" spans="1:14" x14ac:dyDescent="0.25">
      <c r="A383" s="17" t="str">
        <f t="shared" si="52"/>
        <v/>
      </c>
      <c r="B383" s="37" t="str">
        <f t="shared" si="48"/>
        <v/>
      </c>
      <c r="C383" s="17" t="str">
        <f t="shared" si="49"/>
        <v/>
      </c>
      <c r="D383" s="17" t="str">
        <f t="shared" si="53"/>
        <v/>
      </c>
      <c r="E383" s="44" t="str">
        <f>IFERROR(IF($A383="","",CUMPRINC($C$5/12,$D$3,Hypotéka!$E$8,D383,D383,0)),"")</f>
        <v/>
      </c>
      <c r="F383" s="44" t="str">
        <f>IFERROR(IF($A383="","",CUMIPMT($C$5/12,$D$3,Hypotéka!$E$8,$D383,$D383,0)),"")</f>
        <v/>
      </c>
      <c r="G383" s="44" t="str">
        <f t="shared" si="50"/>
        <v/>
      </c>
      <c r="H383" s="44" t="str">
        <f>IFERROR(IF($A383="","",-1*(Hypotéka!$E$15/12+Hypotéka!$E$16)),"")</f>
        <v/>
      </c>
      <c r="I383" s="44" t="str">
        <f>IFERROR(IF($A383="","",-1*Hypotéka!$E$18),"")</f>
        <v/>
      </c>
      <c r="J383" s="44" t="str">
        <f t="shared" si="51"/>
        <v/>
      </c>
      <c r="L383" s="44" t="str">
        <f t="shared" si="54"/>
        <v/>
      </c>
      <c r="M383" s="44" t="str">
        <f t="shared" si="55"/>
        <v/>
      </c>
      <c r="N383" s="44" t="str">
        <f t="shared" si="56"/>
        <v/>
      </c>
    </row>
    <row r="384" spans="1:14" x14ac:dyDescent="0.25">
      <c r="A384" s="17" t="str">
        <f t="shared" si="52"/>
        <v/>
      </c>
      <c r="B384" s="37" t="str">
        <f t="shared" si="48"/>
        <v/>
      </c>
      <c r="C384" s="17" t="str">
        <f t="shared" si="49"/>
        <v/>
      </c>
      <c r="D384" s="17" t="str">
        <f t="shared" si="53"/>
        <v/>
      </c>
      <c r="E384" s="44" t="str">
        <f>IFERROR(IF($A384="","",CUMPRINC($C$5/12,$D$3,Hypotéka!$E$8,D384,D384,0)),"")</f>
        <v/>
      </c>
      <c r="F384" s="44" t="str">
        <f>IFERROR(IF($A384="","",CUMIPMT($C$5/12,$D$3,Hypotéka!$E$8,$D384,$D384,0)),"")</f>
        <v/>
      </c>
      <c r="G384" s="44" t="str">
        <f t="shared" si="50"/>
        <v/>
      </c>
      <c r="H384" s="44" t="str">
        <f>IFERROR(IF($A384="","",-1*(Hypotéka!$E$15/12+Hypotéka!$E$16)),"")</f>
        <v/>
      </c>
      <c r="I384" s="44" t="str">
        <f>IFERROR(IF($A384="","",-1*Hypotéka!$E$18),"")</f>
        <v/>
      </c>
      <c r="J384" s="44" t="str">
        <f t="shared" si="51"/>
        <v/>
      </c>
      <c r="L384" s="44" t="str">
        <f t="shared" si="54"/>
        <v/>
      </c>
      <c r="M384" s="44" t="str">
        <f t="shared" si="55"/>
        <v/>
      </c>
      <c r="N384" s="44" t="str">
        <f t="shared" si="56"/>
        <v/>
      </c>
    </row>
    <row r="385" spans="1:14" x14ac:dyDescent="0.25">
      <c r="A385" s="17" t="str">
        <f t="shared" si="52"/>
        <v/>
      </c>
      <c r="B385" s="37" t="str">
        <f t="shared" si="48"/>
        <v/>
      </c>
      <c r="C385" s="17" t="str">
        <f t="shared" si="49"/>
        <v/>
      </c>
      <c r="D385" s="17" t="str">
        <f t="shared" si="53"/>
        <v/>
      </c>
      <c r="E385" s="44" t="str">
        <f>IFERROR(IF($A385="","",CUMPRINC($C$5/12,$D$3,Hypotéka!$E$8,D385,D385,0)),"")</f>
        <v/>
      </c>
      <c r="F385" s="44" t="str">
        <f>IFERROR(IF($A385="","",CUMIPMT($C$5/12,$D$3,Hypotéka!$E$8,$D385,$D385,0)),"")</f>
        <v/>
      </c>
      <c r="G385" s="44" t="str">
        <f t="shared" si="50"/>
        <v/>
      </c>
      <c r="H385" s="44" t="str">
        <f>IFERROR(IF($A385="","",-1*(Hypotéka!$E$15/12+Hypotéka!$E$16)),"")</f>
        <v/>
      </c>
      <c r="I385" s="44" t="str">
        <f>IFERROR(IF($A385="","",-1*Hypotéka!$E$18),"")</f>
        <v/>
      </c>
      <c r="J385" s="44" t="str">
        <f t="shared" si="51"/>
        <v/>
      </c>
      <c r="L385" s="44" t="str">
        <f t="shared" si="54"/>
        <v/>
      </c>
      <c r="M385" s="44" t="str">
        <f t="shared" si="55"/>
        <v/>
      </c>
      <c r="N385" s="44" t="str">
        <f t="shared" si="56"/>
        <v/>
      </c>
    </row>
    <row r="386" spans="1:14" x14ac:dyDescent="0.25">
      <c r="A386" s="17" t="str">
        <f t="shared" si="52"/>
        <v/>
      </c>
      <c r="B386" s="37" t="str">
        <f t="shared" si="48"/>
        <v/>
      </c>
      <c r="C386" s="17" t="str">
        <f t="shared" si="49"/>
        <v/>
      </c>
      <c r="D386" s="17" t="str">
        <f t="shared" si="53"/>
        <v/>
      </c>
      <c r="E386" s="44" t="str">
        <f>IFERROR(IF($A386="","",CUMPRINC($C$5/12,$D$3,Hypotéka!$E$8,D386,D386,0)),"")</f>
        <v/>
      </c>
      <c r="F386" s="44" t="str">
        <f>IFERROR(IF($A386="","",CUMIPMT($C$5/12,$D$3,Hypotéka!$E$8,$D386,$D386,0)),"")</f>
        <v/>
      </c>
      <c r="G386" s="44" t="str">
        <f t="shared" si="50"/>
        <v/>
      </c>
      <c r="H386" s="44" t="str">
        <f>IFERROR(IF($A386="","",-1*(Hypotéka!$E$15/12+Hypotéka!$E$16)),"")</f>
        <v/>
      </c>
      <c r="I386" s="44" t="str">
        <f>IFERROR(IF($A386="","",-1*Hypotéka!$E$18),"")</f>
        <v/>
      </c>
      <c r="J386" s="44" t="str">
        <f t="shared" si="51"/>
        <v/>
      </c>
      <c r="L386" s="44" t="str">
        <f t="shared" si="54"/>
        <v/>
      </c>
      <c r="M386" s="44" t="str">
        <f t="shared" si="55"/>
        <v/>
      </c>
      <c r="N386" s="44" t="str">
        <f t="shared" si="56"/>
        <v/>
      </c>
    </row>
    <row r="387" spans="1:14" x14ac:dyDescent="0.25">
      <c r="A387" s="17" t="str">
        <f t="shared" si="52"/>
        <v/>
      </c>
      <c r="B387" s="37" t="str">
        <f t="shared" si="48"/>
        <v/>
      </c>
      <c r="C387" s="17" t="str">
        <f t="shared" si="49"/>
        <v/>
      </c>
      <c r="D387" s="17" t="str">
        <f t="shared" si="53"/>
        <v/>
      </c>
      <c r="E387" s="44" t="str">
        <f>IFERROR(IF($A387="","",CUMPRINC($C$5/12,$D$3,Hypotéka!$E$8,D387,D387,0)),"")</f>
        <v/>
      </c>
      <c r="F387" s="44" t="str">
        <f>IFERROR(IF($A387="","",CUMIPMT($C$5/12,$D$3,Hypotéka!$E$8,$D387,$D387,0)),"")</f>
        <v/>
      </c>
      <c r="G387" s="44" t="str">
        <f t="shared" si="50"/>
        <v/>
      </c>
      <c r="H387" s="44" t="str">
        <f>IFERROR(IF($A387="","",-1*(Hypotéka!$E$15/12+Hypotéka!$E$16)),"")</f>
        <v/>
      </c>
      <c r="I387" s="44" t="str">
        <f>IFERROR(IF($A387="","",-1*Hypotéka!$E$18),"")</f>
        <v/>
      </c>
      <c r="J387" s="44" t="str">
        <f t="shared" si="51"/>
        <v/>
      </c>
      <c r="L387" s="44" t="str">
        <f t="shared" si="54"/>
        <v/>
      </c>
      <c r="M387" s="44" t="str">
        <f t="shared" si="55"/>
        <v/>
      </c>
      <c r="N387" s="44" t="str">
        <f t="shared" si="56"/>
        <v/>
      </c>
    </row>
    <row r="388" spans="1:14" x14ac:dyDescent="0.25">
      <c r="A388" s="17" t="str">
        <f t="shared" si="52"/>
        <v/>
      </c>
      <c r="B388" s="37" t="str">
        <f t="shared" si="48"/>
        <v/>
      </c>
      <c r="C388" s="17" t="str">
        <f t="shared" si="49"/>
        <v/>
      </c>
      <c r="D388" s="17" t="str">
        <f t="shared" si="53"/>
        <v/>
      </c>
      <c r="E388" s="44" t="str">
        <f>IFERROR(IF($A388="","",CUMPRINC($C$5/12,$D$3,Hypotéka!$E$8,D388,D388,0)),"")</f>
        <v/>
      </c>
      <c r="F388" s="44" t="str">
        <f>IFERROR(IF($A388="","",CUMIPMT($C$5/12,$D$3,Hypotéka!$E$8,$D388,$D388,0)),"")</f>
        <v/>
      </c>
      <c r="G388" s="44" t="str">
        <f t="shared" si="50"/>
        <v/>
      </c>
      <c r="H388" s="44" t="str">
        <f>IFERROR(IF($A388="","",-1*(Hypotéka!$E$15/12+Hypotéka!$E$16)),"")</f>
        <v/>
      </c>
      <c r="I388" s="44" t="str">
        <f>IFERROR(IF($A388="","",-1*Hypotéka!$E$18),"")</f>
        <v/>
      </c>
      <c r="J388" s="44" t="str">
        <f t="shared" si="51"/>
        <v/>
      </c>
      <c r="L388" s="44" t="str">
        <f t="shared" si="54"/>
        <v/>
      </c>
      <c r="M388" s="44" t="str">
        <f t="shared" si="55"/>
        <v/>
      </c>
      <c r="N388" s="44" t="str">
        <f t="shared" si="56"/>
        <v/>
      </c>
    </row>
    <row r="389" spans="1:14" x14ac:dyDescent="0.25">
      <c r="A389" s="17" t="str">
        <f t="shared" si="52"/>
        <v/>
      </c>
      <c r="B389" s="37" t="str">
        <f t="shared" si="48"/>
        <v/>
      </c>
      <c r="C389" s="17" t="str">
        <f t="shared" si="49"/>
        <v/>
      </c>
      <c r="D389" s="17" t="str">
        <f t="shared" si="53"/>
        <v/>
      </c>
      <c r="E389" s="44" t="str">
        <f>IFERROR(IF($A389="","",CUMPRINC($C$5/12,$D$3,Hypotéka!$E$8,D389,D389,0)),"")</f>
        <v/>
      </c>
      <c r="F389" s="44" t="str">
        <f>IFERROR(IF($A389="","",CUMIPMT($C$5/12,$D$3,Hypotéka!$E$8,$D389,$D389,0)),"")</f>
        <v/>
      </c>
      <c r="G389" s="44" t="str">
        <f t="shared" si="50"/>
        <v/>
      </c>
      <c r="H389" s="44" t="str">
        <f>IFERROR(IF($A389="","",-1*(Hypotéka!$E$15/12+Hypotéka!$E$16)),"")</f>
        <v/>
      </c>
      <c r="I389" s="44" t="str">
        <f>IFERROR(IF($A389="","",-1*Hypotéka!$E$18),"")</f>
        <v/>
      </c>
      <c r="J389" s="44" t="str">
        <f t="shared" si="51"/>
        <v/>
      </c>
      <c r="L389" s="44" t="str">
        <f t="shared" si="54"/>
        <v/>
      </c>
      <c r="M389" s="44" t="str">
        <f t="shared" si="55"/>
        <v/>
      </c>
      <c r="N389" s="44" t="str">
        <f t="shared" si="56"/>
        <v/>
      </c>
    </row>
    <row r="390" spans="1:14" x14ac:dyDescent="0.25">
      <c r="A390" s="17" t="str">
        <f t="shared" si="52"/>
        <v/>
      </c>
      <c r="B390" s="37" t="str">
        <f t="shared" si="48"/>
        <v/>
      </c>
      <c r="C390" s="17" t="str">
        <f t="shared" si="49"/>
        <v/>
      </c>
      <c r="D390" s="17" t="str">
        <f t="shared" si="53"/>
        <v/>
      </c>
      <c r="E390" s="44" t="str">
        <f>IFERROR(IF($A390="","",CUMPRINC($C$5/12,$D$3,Hypotéka!$E$8,D390,D390,0)),"")</f>
        <v/>
      </c>
      <c r="F390" s="44" t="str">
        <f>IFERROR(IF($A390="","",CUMIPMT($C$5/12,$D$3,Hypotéka!$E$8,$D390,$D390,0)),"")</f>
        <v/>
      </c>
      <c r="G390" s="44" t="str">
        <f t="shared" si="50"/>
        <v/>
      </c>
      <c r="H390" s="44" t="str">
        <f>IFERROR(IF($A390="","",-1*(Hypotéka!$E$15/12+Hypotéka!$E$16)),"")</f>
        <v/>
      </c>
      <c r="I390" s="44" t="str">
        <f>IFERROR(IF($A390="","",-1*Hypotéka!$E$18),"")</f>
        <v/>
      </c>
      <c r="J390" s="44" t="str">
        <f t="shared" si="51"/>
        <v/>
      </c>
      <c r="L390" s="44" t="str">
        <f t="shared" si="54"/>
        <v/>
      </c>
      <c r="M390" s="44" t="str">
        <f t="shared" si="55"/>
        <v/>
      </c>
      <c r="N390" s="44" t="str">
        <f t="shared" si="56"/>
        <v/>
      </c>
    </row>
    <row r="391" spans="1:14" x14ac:dyDescent="0.25">
      <c r="A391" s="17" t="str">
        <f t="shared" si="52"/>
        <v/>
      </c>
      <c r="B391" s="37" t="str">
        <f t="shared" si="48"/>
        <v/>
      </c>
      <c r="C391" s="17" t="str">
        <f t="shared" si="49"/>
        <v/>
      </c>
      <c r="D391" s="17" t="str">
        <f t="shared" si="53"/>
        <v/>
      </c>
      <c r="E391" s="44" t="str">
        <f>IFERROR(IF($A391="","",CUMPRINC($C$5/12,$D$3,Hypotéka!$E$8,D391,D391,0)),"")</f>
        <v/>
      </c>
      <c r="F391" s="44" t="str">
        <f>IFERROR(IF($A391="","",CUMIPMT($C$5/12,$D$3,Hypotéka!$E$8,$D391,$D391,0)),"")</f>
        <v/>
      </c>
      <c r="G391" s="44" t="str">
        <f t="shared" si="50"/>
        <v/>
      </c>
      <c r="H391" s="44" t="str">
        <f>IFERROR(IF($A391="","",-1*(Hypotéka!$E$15/12+Hypotéka!$E$16)),"")</f>
        <v/>
      </c>
      <c r="I391" s="44" t="str">
        <f>IFERROR(IF($A391="","",-1*Hypotéka!$E$18),"")</f>
        <v/>
      </c>
      <c r="J391" s="44" t="str">
        <f t="shared" si="51"/>
        <v/>
      </c>
      <c r="L391" s="44" t="str">
        <f t="shared" si="54"/>
        <v/>
      </c>
      <c r="M391" s="44" t="str">
        <f t="shared" si="55"/>
        <v/>
      </c>
      <c r="N391" s="44" t="str">
        <f t="shared" si="56"/>
        <v/>
      </c>
    </row>
    <row r="392" spans="1:14" x14ac:dyDescent="0.25">
      <c r="A392" s="17" t="str">
        <f t="shared" si="52"/>
        <v/>
      </c>
      <c r="B392" s="37" t="str">
        <f t="shared" si="48"/>
        <v/>
      </c>
      <c r="C392" s="17" t="str">
        <f t="shared" si="49"/>
        <v/>
      </c>
      <c r="D392" s="17" t="str">
        <f t="shared" si="53"/>
        <v/>
      </c>
      <c r="E392" s="44" t="str">
        <f>IFERROR(IF($A392="","",CUMPRINC($C$5/12,$D$3,Hypotéka!$E$8,D392,D392,0)),"")</f>
        <v/>
      </c>
      <c r="F392" s="44" t="str">
        <f>IFERROR(IF($A392="","",CUMIPMT($C$5/12,$D$3,Hypotéka!$E$8,$D392,$D392,0)),"")</f>
        <v/>
      </c>
      <c r="G392" s="44" t="str">
        <f t="shared" si="50"/>
        <v/>
      </c>
      <c r="H392" s="44" t="str">
        <f>IFERROR(IF($A392="","",-1*(Hypotéka!$E$15/12+Hypotéka!$E$16)),"")</f>
        <v/>
      </c>
      <c r="I392" s="44" t="str">
        <f>IFERROR(IF($A392="","",-1*Hypotéka!$E$18),"")</f>
        <v/>
      </c>
      <c r="J392" s="44" t="str">
        <f t="shared" si="51"/>
        <v/>
      </c>
      <c r="L392" s="44" t="str">
        <f t="shared" si="54"/>
        <v/>
      </c>
      <c r="M392" s="44" t="str">
        <f t="shared" si="55"/>
        <v/>
      </c>
      <c r="N392" s="44" t="str">
        <f t="shared" si="56"/>
        <v/>
      </c>
    </row>
    <row r="393" spans="1:14" x14ac:dyDescent="0.25">
      <c r="A393" s="17" t="str">
        <f t="shared" si="52"/>
        <v/>
      </c>
      <c r="B393" s="37" t="str">
        <f t="shared" si="48"/>
        <v/>
      </c>
      <c r="C393" s="17" t="str">
        <f t="shared" si="49"/>
        <v/>
      </c>
      <c r="D393" s="17" t="str">
        <f t="shared" si="53"/>
        <v/>
      </c>
      <c r="E393" s="44" t="str">
        <f>IFERROR(IF($A393="","",CUMPRINC($C$5/12,$D$3,Hypotéka!$E$8,D393,D393,0)),"")</f>
        <v/>
      </c>
      <c r="F393" s="44" t="str">
        <f>IFERROR(IF($A393="","",CUMIPMT($C$5/12,$D$3,Hypotéka!$E$8,$D393,$D393,0)),"")</f>
        <v/>
      </c>
      <c r="G393" s="44" t="str">
        <f t="shared" si="50"/>
        <v/>
      </c>
      <c r="H393" s="44" t="str">
        <f>IFERROR(IF($A393="","",-1*(Hypotéka!$E$15/12+Hypotéka!$E$16)),"")</f>
        <v/>
      </c>
      <c r="I393" s="44" t="str">
        <f>IFERROR(IF($A393="","",-1*Hypotéka!$E$18),"")</f>
        <v/>
      </c>
      <c r="J393" s="44" t="str">
        <f t="shared" si="51"/>
        <v/>
      </c>
      <c r="L393" s="44" t="str">
        <f t="shared" si="54"/>
        <v/>
      </c>
      <c r="M393" s="44" t="str">
        <f t="shared" si="55"/>
        <v/>
      </c>
      <c r="N393" s="44" t="str">
        <f t="shared" si="56"/>
        <v/>
      </c>
    </row>
    <row r="394" spans="1:14" x14ac:dyDescent="0.25">
      <c r="A394" s="17" t="str">
        <f t="shared" si="52"/>
        <v/>
      </c>
      <c r="B394" s="37" t="str">
        <f t="shared" si="48"/>
        <v/>
      </c>
      <c r="C394" s="17" t="str">
        <f t="shared" si="49"/>
        <v/>
      </c>
      <c r="D394" s="17" t="str">
        <f t="shared" si="53"/>
        <v/>
      </c>
      <c r="E394" s="44" t="str">
        <f>IFERROR(IF($A394="","",CUMPRINC($C$5/12,$D$3,Hypotéka!$E$8,D394,D394,0)),"")</f>
        <v/>
      </c>
      <c r="F394" s="44" t="str">
        <f>IFERROR(IF($A394="","",CUMIPMT($C$5/12,$D$3,Hypotéka!$E$8,$D394,$D394,0)),"")</f>
        <v/>
      </c>
      <c r="G394" s="44" t="str">
        <f t="shared" si="50"/>
        <v/>
      </c>
      <c r="H394" s="44" t="str">
        <f>IFERROR(IF($A394="","",-1*(Hypotéka!$E$15/12+Hypotéka!$E$16)),"")</f>
        <v/>
      </c>
      <c r="I394" s="44" t="str">
        <f>IFERROR(IF($A394="","",-1*Hypotéka!$E$18),"")</f>
        <v/>
      </c>
      <c r="J394" s="44" t="str">
        <f t="shared" si="51"/>
        <v/>
      </c>
      <c r="L394" s="44" t="str">
        <f t="shared" si="54"/>
        <v/>
      </c>
      <c r="M394" s="44" t="str">
        <f t="shared" si="55"/>
        <v/>
      </c>
      <c r="N394" s="44" t="str">
        <f t="shared" si="56"/>
        <v/>
      </c>
    </row>
    <row r="395" spans="1:14" x14ac:dyDescent="0.25">
      <c r="A395" s="17" t="str">
        <f t="shared" si="52"/>
        <v/>
      </c>
      <c r="B395" s="37" t="str">
        <f t="shared" ref="B395:B458" si="57">IFERROR(IF($A395="","",EDATE($C$2,A395)),"")</f>
        <v/>
      </c>
      <c r="C395" s="17" t="str">
        <f t="shared" ref="C395:C458" si="58">IFERROR(IF($A395="","",$D$3),"")</f>
        <v/>
      </c>
      <c r="D395" s="17" t="str">
        <f t="shared" si="53"/>
        <v/>
      </c>
      <c r="E395" s="44" t="str">
        <f>IFERROR(IF($A395="","",CUMPRINC($C$5/12,$D$3,Hypotéka!$E$8,D395,D395,0)),"")</f>
        <v/>
      </c>
      <c r="F395" s="44" t="str">
        <f>IFERROR(IF($A395="","",CUMIPMT($C$5/12,$D$3,Hypotéka!$E$8,$D395,$D395,0)),"")</f>
        <v/>
      </c>
      <c r="G395" s="44" t="str">
        <f t="shared" ref="G395:G458" si="59">IFERROR(IF($A395="","",E395+F395),"")</f>
        <v/>
      </c>
      <c r="H395" s="44" t="str">
        <f>IFERROR(IF($A395="","",-1*(Hypotéka!$E$15/12+Hypotéka!$E$16)),"")</f>
        <v/>
      </c>
      <c r="I395" s="44" t="str">
        <f>IFERROR(IF($A395="","",-1*Hypotéka!$E$18),"")</f>
        <v/>
      </c>
      <c r="J395" s="44" t="str">
        <f t="shared" ref="J395:J458" si="60">IFERROR(IF($A395="","",SUM(G395:I395)),"")</f>
        <v/>
      </c>
      <c r="L395" s="44" t="str">
        <f t="shared" si="54"/>
        <v/>
      </c>
      <c r="M395" s="44" t="str">
        <f t="shared" si="55"/>
        <v/>
      </c>
      <c r="N395" s="44" t="str">
        <f t="shared" si="56"/>
        <v/>
      </c>
    </row>
    <row r="396" spans="1:14" x14ac:dyDescent="0.25">
      <c r="A396" s="17" t="str">
        <f t="shared" ref="A396:A459" si="61">IFERROR(IF($C$2="","",IF($C$3="","",IF(A395+1&lt;$D$3,A395+1,""))),"")</f>
        <v/>
      </c>
      <c r="B396" s="37" t="str">
        <f t="shared" si="57"/>
        <v/>
      </c>
      <c r="C396" s="17" t="str">
        <f t="shared" si="58"/>
        <v/>
      </c>
      <c r="D396" s="17" t="str">
        <f t="shared" ref="D396:D459" si="62">IFERROR(IF($A396="","",D395+1),"")</f>
        <v/>
      </c>
      <c r="E396" s="44" t="str">
        <f>IFERROR(IF($A396="","",CUMPRINC($C$5/12,$D$3,Hypotéka!$E$8,D396,D396,0)),"")</f>
        <v/>
      </c>
      <c r="F396" s="44" t="str">
        <f>IFERROR(IF($A396="","",CUMIPMT($C$5/12,$D$3,Hypotéka!$E$8,$D396,$D396,0)),"")</f>
        <v/>
      </c>
      <c r="G396" s="44" t="str">
        <f t="shared" si="59"/>
        <v/>
      </c>
      <c r="H396" s="44" t="str">
        <f>IFERROR(IF($A396="","",-1*(Hypotéka!$E$15/12+Hypotéka!$E$16)),"")</f>
        <v/>
      </c>
      <c r="I396" s="44" t="str">
        <f>IFERROR(IF($A396="","",-1*Hypotéka!$E$18),"")</f>
        <v/>
      </c>
      <c r="J396" s="44" t="str">
        <f t="shared" si="60"/>
        <v/>
      </c>
      <c r="L396" s="44" t="str">
        <f t="shared" ref="L396:L459" si="63">IFERROR(IF($A396="","",(-1*E396)+L395),"")</f>
        <v/>
      </c>
      <c r="M396" s="44" t="str">
        <f t="shared" ref="M396:M459" si="64">IFERROR(IF($A396="","",(-1*F396)+M395),"")</f>
        <v/>
      </c>
      <c r="N396" s="44" t="str">
        <f t="shared" ref="N396:N459" si="65">IFERROR(IF($A396="","",(-1*G396)+N395),"")</f>
        <v/>
      </c>
    </row>
    <row r="397" spans="1:14" x14ac:dyDescent="0.25">
      <c r="A397" s="17" t="str">
        <f t="shared" si="61"/>
        <v/>
      </c>
      <c r="B397" s="37" t="str">
        <f t="shared" si="57"/>
        <v/>
      </c>
      <c r="C397" s="17" t="str">
        <f t="shared" si="58"/>
        <v/>
      </c>
      <c r="D397" s="17" t="str">
        <f t="shared" si="62"/>
        <v/>
      </c>
      <c r="E397" s="44" t="str">
        <f>IFERROR(IF($A397="","",CUMPRINC($C$5/12,$D$3,Hypotéka!$E$8,D397,D397,0)),"")</f>
        <v/>
      </c>
      <c r="F397" s="44" t="str">
        <f>IFERROR(IF($A397="","",CUMIPMT($C$5/12,$D$3,Hypotéka!$E$8,$D397,$D397,0)),"")</f>
        <v/>
      </c>
      <c r="G397" s="44" t="str">
        <f t="shared" si="59"/>
        <v/>
      </c>
      <c r="H397" s="44" t="str">
        <f>IFERROR(IF($A397="","",-1*(Hypotéka!$E$15/12+Hypotéka!$E$16)),"")</f>
        <v/>
      </c>
      <c r="I397" s="44" t="str">
        <f>IFERROR(IF($A397="","",-1*Hypotéka!$E$18),"")</f>
        <v/>
      </c>
      <c r="J397" s="44" t="str">
        <f t="shared" si="60"/>
        <v/>
      </c>
      <c r="L397" s="44" t="str">
        <f t="shared" si="63"/>
        <v/>
      </c>
      <c r="M397" s="44" t="str">
        <f t="shared" si="64"/>
        <v/>
      </c>
      <c r="N397" s="44" t="str">
        <f t="shared" si="65"/>
        <v/>
      </c>
    </row>
    <row r="398" spans="1:14" x14ac:dyDescent="0.25">
      <c r="A398" s="17" t="str">
        <f t="shared" si="61"/>
        <v/>
      </c>
      <c r="B398" s="37" t="str">
        <f t="shared" si="57"/>
        <v/>
      </c>
      <c r="C398" s="17" t="str">
        <f t="shared" si="58"/>
        <v/>
      </c>
      <c r="D398" s="17" t="str">
        <f t="shared" si="62"/>
        <v/>
      </c>
      <c r="E398" s="44" t="str">
        <f>IFERROR(IF($A398="","",CUMPRINC($C$5/12,$D$3,Hypotéka!$E$8,D398,D398,0)),"")</f>
        <v/>
      </c>
      <c r="F398" s="44" t="str">
        <f>IFERROR(IF($A398="","",CUMIPMT($C$5/12,$D$3,Hypotéka!$E$8,$D398,$D398,0)),"")</f>
        <v/>
      </c>
      <c r="G398" s="44" t="str">
        <f t="shared" si="59"/>
        <v/>
      </c>
      <c r="H398" s="44" t="str">
        <f>IFERROR(IF($A398="","",-1*(Hypotéka!$E$15/12+Hypotéka!$E$16)),"")</f>
        <v/>
      </c>
      <c r="I398" s="44" t="str">
        <f>IFERROR(IF($A398="","",-1*Hypotéka!$E$18),"")</f>
        <v/>
      </c>
      <c r="J398" s="44" t="str">
        <f t="shared" si="60"/>
        <v/>
      </c>
      <c r="L398" s="44" t="str">
        <f t="shared" si="63"/>
        <v/>
      </c>
      <c r="M398" s="44" t="str">
        <f t="shared" si="64"/>
        <v/>
      </c>
      <c r="N398" s="44" t="str">
        <f t="shared" si="65"/>
        <v/>
      </c>
    </row>
    <row r="399" spans="1:14" x14ac:dyDescent="0.25">
      <c r="A399" s="17" t="str">
        <f t="shared" si="61"/>
        <v/>
      </c>
      <c r="B399" s="37" t="str">
        <f t="shared" si="57"/>
        <v/>
      </c>
      <c r="C399" s="17" t="str">
        <f t="shared" si="58"/>
        <v/>
      </c>
      <c r="D399" s="17" t="str">
        <f t="shared" si="62"/>
        <v/>
      </c>
      <c r="E399" s="44" t="str">
        <f>IFERROR(IF($A399="","",CUMPRINC($C$5/12,$D$3,Hypotéka!$E$8,D399,D399,0)),"")</f>
        <v/>
      </c>
      <c r="F399" s="44" t="str">
        <f>IFERROR(IF($A399="","",CUMIPMT($C$5/12,$D$3,Hypotéka!$E$8,$D399,$D399,0)),"")</f>
        <v/>
      </c>
      <c r="G399" s="44" t="str">
        <f t="shared" si="59"/>
        <v/>
      </c>
      <c r="H399" s="44" t="str">
        <f>IFERROR(IF($A399="","",-1*(Hypotéka!$E$15/12+Hypotéka!$E$16)),"")</f>
        <v/>
      </c>
      <c r="I399" s="44" t="str">
        <f>IFERROR(IF($A399="","",-1*Hypotéka!$E$18),"")</f>
        <v/>
      </c>
      <c r="J399" s="44" t="str">
        <f t="shared" si="60"/>
        <v/>
      </c>
      <c r="L399" s="44" t="str">
        <f t="shared" si="63"/>
        <v/>
      </c>
      <c r="M399" s="44" t="str">
        <f t="shared" si="64"/>
        <v/>
      </c>
      <c r="N399" s="44" t="str">
        <f t="shared" si="65"/>
        <v/>
      </c>
    </row>
    <row r="400" spans="1:14" x14ac:dyDescent="0.25">
      <c r="A400" s="17" t="str">
        <f t="shared" si="61"/>
        <v/>
      </c>
      <c r="B400" s="37" t="str">
        <f t="shared" si="57"/>
        <v/>
      </c>
      <c r="C400" s="17" t="str">
        <f t="shared" si="58"/>
        <v/>
      </c>
      <c r="D400" s="17" t="str">
        <f t="shared" si="62"/>
        <v/>
      </c>
      <c r="E400" s="44" t="str">
        <f>IFERROR(IF($A400="","",CUMPRINC($C$5/12,$D$3,Hypotéka!$E$8,D400,D400,0)),"")</f>
        <v/>
      </c>
      <c r="F400" s="44" t="str">
        <f>IFERROR(IF($A400="","",CUMIPMT($C$5/12,$D$3,Hypotéka!$E$8,$D400,$D400,0)),"")</f>
        <v/>
      </c>
      <c r="G400" s="44" t="str">
        <f t="shared" si="59"/>
        <v/>
      </c>
      <c r="H400" s="44" t="str">
        <f>IFERROR(IF($A400="","",-1*(Hypotéka!$E$15/12+Hypotéka!$E$16)),"")</f>
        <v/>
      </c>
      <c r="I400" s="44" t="str">
        <f>IFERROR(IF($A400="","",-1*Hypotéka!$E$18),"")</f>
        <v/>
      </c>
      <c r="J400" s="44" t="str">
        <f t="shared" si="60"/>
        <v/>
      </c>
      <c r="L400" s="44" t="str">
        <f t="shared" si="63"/>
        <v/>
      </c>
      <c r="M400" s="44" t="str">
        <f t="shared" si="64"/>
        <v/>
      </c>
      <c r="N400" s="44" t="str">
        <f t="shared" si="65"/>
        <v/>
      </c>
    </row>
    <row r="401" spans="1:14" x14ac:dyDescent="0.25">
      <c r="A401" s="17" t="str">
        <f t="shared" si="61"/>
        <v/>
      </c>
      <c r="B401" s="37" t="str">
        <f t="shared" si="57"/>
        <v/>
      </c>
      <c r="C401" s="17" t="str">
        <f t="shared" si="58"/>
        <v/>
      </c>
      <c r="D401" s="17" t="str">
        <f t="shared" si="62"/>
        <v/>
      </c>
      <c r="E401" s="44" t="str">
        <f>IFERROR(IF($A401="","",CUMPRINC($C$5/12,$D$3,Hypotéka!$E$8,D401,D401,0)),"")</f>
        <v/>
      </c>
      <c r="F401" s="44" t="str">
        <f>IFERROR(IF($A401="","",CUMIPMT($C$5/12,$D$3,Hypotéka!$E$8,$D401,$D401,0)),"")</f>
        <v/>
      </c>
      <c r="G401" s="44" t="str">
        <f t="shared" si="59"/>
        <v/>
      </c>
      <c r="H401" s="44" t="str">
        <f>IFERROR(IF($A401="","",-1*(Hypotéka!$E$15/12+Hypotéka!$E$16)),"")</f>
        <v/>
      </c>
      <c r="I401" s="44" t="str">
        <f>IFERROR(IF($A401="","",-1*Hypotéka!$E$18),"")</f>
        <v/>
      </c>
      <c r="J401" s="44" t="str">
        <f t="shared" si="60"/>
        <v/>
      </c>
      <c r="L401" s="44" t="str">
        <f t="shared" si="63"/>
        <v/>
      </c>
      <c r="M401" s="44" t="str">
        <f t="shared" si="64"/>
        <v/>
      </c>
      <c r="N401" s="44" t="str">
        <f t="shared" si="65"/>
        <v/>
      </c>
    </row>
    <row r="402" spans="1:14" x14ac:dyDescent="0.25">
      <c r="A402" s="17" t="str">
        <f t="shared" si="61"/>
        <v/>
      </c>
      <c r="B402" s="37" t="str">
        <f t="shared" si="57"/>
        <v/>
      </c>
      <c r="C402" s="17" t="str">
        <f t="shared" si="58"/>
        <v/>
      </c>
      <c r="D402" s="17" t="str">
        <f t="shared" si="62"/>
        <v/>
      </c>
      <c r="E402" s="44" t="str">
        <f>IFERROR(IF($A402="","",CUMPRINC($C$5/12,$D$3,Hypotéka!$E$8,D402,D402,0)),"")</f>
        <v/>
      </c>
      <c r="F402" s="44" t="str">
        <f>IFERROR(IF($A402="","",CUMIPMT($C$5/12,$D$3,Hypotéka!$E$8,$D402,$D402,0)),"")</f>
        <v/>
      </c>
      <c r="G402" s="44" t="str">
        <f t="shared" si="59"/>
        <v/>
      </c>
      <c r="H402" s="44" t="str">
        <f>IFERROR(IF($A402="","",-1*(Hypotéka!$E$15/12+Hypotéka!$E$16)),"")</f>
        <v/>
      </c>
      <c r="I402" s="44" t="str">
        <f>IFERROR(IF($A402="","",-1*Hypotéka!$E$18),"")</f>
        <v/>
      </c>
      <c r="J402" s="44" t="str">
        <f t="shared" si="60"/>
        <v/>
      </c>
      <c r="L402" s="44" t="str">
        <f t="shared" si="63"/>
        <v/>
      </c>
      <c r="M402" s="44" t="str">
        <f t="shared" si="64"/>
        <v/>
      </c>
      <c r="N402" s="44" t="str">
        <f t="shared" si="65"/>
        <v/>
      </c>
    </row>
    <row r="403" spans="1:14" x14ac:dyDescent="0.25">
      <c r="A403" s="17" t="str">
        <f t="shared" si="61"/>
        <v/>
      </c>
      <c r="B403" s="37" t="str">
        <f t="shared" si="57"/>
        <v/>
      </c>
      <c r="C403" s="17" t="str">
        <f t="shared" si="58"/>
        <v/>
      </c>
      <c r="D403" s="17" t="str">
        <f t="shared" si="62"/>
        <v/>
      </c>
      <c r="E403" s="44" t="str">
        <f>IFERROR(IF($A403="","",CUMPRINC($C$5/12,$D$3,Hypotéka!$E$8,D403,D403,0)),"")</f>
        <v/>
      </c>
      <c r="F403" s="44" t="str">
        <f>IFERROR(IF($A403="","",CUMIPMT($C$5/12,$D$3,Hypotéka!$E$8,$D403,$D403,0)),"")</f>
        <v/>
      </c>
      <c r="G403" s="44" t="str">
        <f t="shared" si="59"/>
        <v/>
      </c>
      <c r="H403" s="44" t="str">
        <f>IFERROR(IF($A403="","",-1*(Hypotéka!$E$15/12+Hypotéka!$E$16)),"")</f>
        <v/>
      </c>
      <c r="I403" s="44" t="str">
        <f>IFERROR(IF($A403="","",-1*Hypotéka!$E$18),"")</f>
        <v/>
      </c>
      <c r="J403" s="44" t="str">
        <f t="shared" si="60"/>
        <v/>
      </c>
      <c r="L403" s="44" t="str">
        <f t="shared" si="63"/>
        <v/>
      </c>
      <c r="M403" s="44" t="str">
        <f t="shared" si="64"/>
        <v/>
      </c>
      <c r="N403" s="44" t="str">
        <f t="shared" si="65"/>
        <v/>
      </c>
    </row>
    <row r="404" spans="1:14" x14ac:dyDescent="0.25">
      <c r="A404" s="17" t="str">
        <f t="shared" si="61"/>
        <v/>
      </c>
      <c r="B404" s="37" t="str">
        <f t="shared" si="57"/>
        <v/>
      </c>
      <c r="C404" s="17" t="str">
        <f t="shared" si="58"/>
        <v/>
      </c>
      <c r="D404" s="17" t="str">
        <f t="shared" si="62"/>
        <v/>
      </c>
      <c r="E404" s="44" t="str">
        <f>IFERROR(IF($A404="","",CUMPRINC($C$5/12,$D$3,Hypotéka!$E$8,D404,D404,0)),"")</f>
        <v/>
      </c>
      <c r="F404" s="44" t="str">
        <f>IFERROR(IF($A404="","",CUMIPMT($C$5/12,$D$3,Hypotéka!$E$8,$D404,$D404,0)),"")</f>
        <v/>
      </c>
      <c r="G404" s="44" t="str">
        <f t="shared" si="59"/>
        <v/>
      </c>
      <c r="H404" s="44" t="str">
        <f>IFERROR(IF($A404="","",-1*(Hypotéka!$E$15/12+Hypotéka!$E$16)),"")</f>
        <v/>
      </c>
      <c r="I404" s="44" t="str">
        <f>IFERROR(IF($A404="","",-1*Hypotéka!$E$18),"")</f>
        <v/>
      </c>
      <c r="J404" s="44" t="str">
        <f t="shared" si="60"/>
        <v/>
      </c>
      <c r="L404" s="44" t="str">
        <f t="shared" si="63"/>
        <v/>
      </c>
      <c r="M404" s="44" t="str">
        <f t="shared" si="64"/>
        <v/>
      </c>
      <c r="N404" s="44" t="str">
        <f t="shared" si="65"/>
        <v/>
      </c>
    </row>
    <row r="405" spans="1:14" x14ac:dyDescent="0.25">
      <c r="A405" s="17" t="str">
        <f t="shared" si="61"/>
        <v/>
      </c>
      <c r="B405" s="37" t="str">
        <f t="shared" si="57"/>
        <v/>
      </c>
      <c r="C405" s="17" t="str">
        <f t="shared" si="58"/>
        <v/>
      </c>
      <c r="D405" s="17" t="str">
        <f t="shared" si="62"/>
        <v/>
      </c>
      <c r="E405" s="44" t="str">
        <f>IFERROR(IF($A405="","",CUMPRINC($C$5/12,$D$3,Hypotéka!$E$8,D405,D405,0)),"")</f>
        <v/>
      </c>
      <c r="F405" s="44" t="str">
        <f>IFERROR(IF($A405="","",CUMIPMT($C$5/12,$D$3,Hypotéka!$E$8,$D405,$D405,0)),"")</f>
        <v/>
      </c>
      <c r="G405" s="44" t="str">
        <f t="shared" si="59"/>
        <v/>
      </c>
      <c r="H405" s="44" t="str">
        <f>IFERROR(IF($A405="","",-1*(Hypotéka!$E$15/12+Hypotéka!$E$16)),"")</f>
        <v/>
      </c>
      <c r="I405" s="44" t="str">
        <f>IFERROR(IF($A405="","",-1*Hypotéka!$E$18),"")</f>
        <v/>
      </c>
      <c r="J405" s="44" t="str">
        <f t="shared" si="60"/>
        <v/>
      </c>
      <c r="L405" s="44" t="str">
        <f t="shared" si="63"/>
        <v/>
      </c>
      <c r="M405" s="44" t="str">
        <f t="shared" si="64"/>
        <v/>
      </c>
      <c r="N405" s="44" t="str">
        <f t="shared" si="65"/>
        <v/>
      </c>
    </row>
    <row r="406" spans="1:14" x14ac:dyDescent="0.25">
      <c r="A406" s="17" t="str">
        <f t="shared" si="61"/>
        <v/>
      </c>
      <c r="B406" s="37" t="str">
        <f t="shared" si="57"/>
        <v/>
      </c>
      <c r="C406" s="17" t="str">
        <f t="shared" si="58"/>
        <v/>
      </c>
      <c r="D406" s="17" t="str">
        <f t="shared" si="62"/>
        <v/>
      </c>
      <c r="E406" s="44" t="str">
        <f>IFERROR(IF($A406="","",CUMPRINC($C$5/12,$D$3,Hypotéka!$E$8,D406,D406,0)),"")</f>
        <v/>
      </c>
      <c r="F406" s="44" t="str">
        <f>IFERROR(IF($A406="","",CUMIPMT($C$5/12,$D$3,Hypotéka!$E$8,$D406,$D406,0)),"")</f>
        <v/>
      </c>
      <c r="G406" s="44" t="str">
        <f t="shared" si="59"/>
        <v/>
      </c>
      <c r="H406" s="44" t="str">
        <f>IFERROR(IF($A406="","",-1*(Hypotéka!$E$15/12+Hypotéka!$E$16)),"")</f>
        <v/>
      </c>
      <c r="I406" s="44" t="str">
        <f>IFERROR(IF($A406="","",-1*Hypotéka!$E$18),"")</f>
        <v/>
      </c>
      <c r="J406" s="44" t="str">
        <f t="shared" si="60"/>
        <v/>
      </c>
      <c r="L406" s="44" t="str">
        <f t="shared" si="63"/>
        <v/>
      </c>
      <c r="M406" s="44" t="str">
        <f t="shared" si="64"/>
        <v/>
      </c>
      <c r="N406" s="44" t="str">
        <f t="shared" si="65"/>
        <v/>
      </c>
    </row>
    <row r="407" spans="1:14" x14ac:dyDescent="0.25">
      <c r="A407" s="17" t="str">
        <f t="shared" si="61"/>
        <v/>
      </c>
      <c r="B407" s="37" t="str">
        <f t="shared" si="57"/>
        <v/>
      </c>
      <c r="C407" s="17" t="str">
        <f t="shared" si="58"/>
        <v/>
      </c>
      <c r="D407" s="17" t="str">
        <f t="shared" si="62"/>
        <v/>
      </c>
      <c r="E407" s="44" t="str">
        <f>IFERROR(IF($A407="","",CUMPRINC($C$5/12,$D$3,Hypotéka!$E$8,D407,D407,0)),"")</f>
        <v/>
      </c>
      <c r="F407" s="44" t="str">
        <f>IFERROR(IF($A407="","",CUMIPMT($C$5/12,$D$3,Hypotéka!$E$8,$D407,$D407,0)),"")</f>
        <v/>
      </c>
      <c r="G407" s="44" t="str">
        <f t="shared" si="59"/>
        <v/>
      </c>
      <c r="H407" s="44" t="str">
        <f>IFERROR(IF($A407="","",-1*(Hypotéka!$E$15/12+Hypotéka!$E$16)),"")</f>
        <v/>
      </c>
      <c r="I407" s="44" t="str">
        <f>IFERROR(IF($A407="","",-1*Hypotéka!$E$18),"")</f>
        <v/>
      </c>
      <c r="J407" s="44" t="str">
        <f t="shared" si="60"/>
        <v/>
      </c>
      <c r="L407" s="44" t="str">
        <f t="shared" si="63"/>
        <v/>
      </c>
      <c r="M407" s="44" t="str">
        <f t="shared" si="64"/>
        <v/>
      </c>
      <c r="N407" s="44" t="str">
        <f t="shared" si="65"/>
        <v/>
      </c>
    </row>
    <row r="408" spans="1:14" x14ac:dyDescent="0.25">
      <c r="A408" s="17" t="str">
        <f t="shared" si="61"/>
        <v/>
      </c>
      <c r="B408" s="37" t="str">
        <f t="shared" si="57"/>
        <v/>
      </c>
      <c r="C408" s="17" t="str">
        <f t="shared" si="58"/>
        <v/>
      </c>
      <c r="D408" s="17" t="str">
        <f t="shared" si="62"/>
        <v/>
      </c>
      <c r="E408" s="44" t="str">
        <f>IFERROR(IF($A408="","",CUMPRINC($C$5/12,$D$3,Hypotéka!$E$8,D408,D408,0)),"")</f>
        <v/>
      </c>
      <c r="F408" s="44" t="str">
        <f>IFERROR(IF($A408="","",CUMIPMT($C$5/12,$D$3,Hypotéka!$E$8,$D408,$D408,0)),"")</f>
        <v/>
      </c>
      <c r="G408" s="44" t="str">
        <f t="shared" si="59"/>
        <v/>
      </c>
      <c r="H408" s="44" t="str">
        <f>IFERROR(IF($A408="","",-1*(Hypotéka!$E$15/12+Hypotéka!$E$16)),"")</f>
        <v/>
      </c>
      <c r="I408" s="44" t="str">
        <f>IFERROR(IF($A408="","",-1*Hypotéka!$E$18),"")</f>
        <v/>
      </c>
      <c r="J408" s="44" t="str">
        <f t="shared" si="60"/>
        <v/>
      </c>
      <c r="L408" s="44" t="str">
        <f t="shared" si="63"/>
        <v/>
      </c>
      <c r="M408" s="44" t="str">
        <f t="shared" si="64"/>
        <v/>
      </c>
      <c r="N408" s="44" t="str">
        <f t="shared" si="65"/>
        <v/>
      </c>
    </row>
    <row r="409" spans="1:14" x14ac:dyDescent="0.25">
      <c r="A409" s="17" t="str">
        <f t="shared" si="61"/>
        <v/>
      </c>
      <c r="B409" s="37" t="str">
        <f t="shared" si="57"/>
        <v/>
      </c>
      <c r="C409" s="17" t="str">
        <f t="shared" si="58"/>
        <v/>
      </c>
      <c r="D409" s="17" t="str">
        <f t="shared" si="62"/>
        <v/>
      </c>
      <c r="E409" s="44" t="str">
        <f>IFERROR(IF($A409="","",CUMPRINC($C$5/12,$D$3,Hypotéka!$E$8,D409,D409,0)),"")</f>
        <v/>
      </c>
      <c r="F409" s="44" t="str">
        <f>IFERROR(IF($A409="","",CUMIPMT($C$5/12,$D$3,Hypotéka!$E$8,$D409,$D409,0)),"")</f>
        <v/>
      </c>
      <c r="G409" s="44" t="str">
        <f t="shared" si="59"/>
        <v/>
      </c>
      <c r="H409" s="44" t="str">
        <f>IFERROR(IF($A409="","",-1*(Hypotéka!$E$15/12+Hypotéka!$E$16)),"")</f>
        <v/>
      </c>
      <c r="I409" s="44" t="str">
        <f>IFERROR(IF($A409="","",-1*Hypotéka!$E$18),"")</f>
        <v/>
      </c>
      <c r="J409" s="44" t="str">
        <f t="shared" si="60"/>
        <v/>
      </c>
      <c r="L409" s="44" t="str">
        <f t="shared" si="63"/>
        <v/>
      </c>
      <c r="M409" s="44" t="str">
        <f t="shared" si="64"/>
        <v/>
      </c>
      <c r="N409" s="44" t="str">
        <f t="shared" si="65"/>
        <v/>
      </c>
    </row>
    <row r="410" spans="1:14" x14ac:dyDescent="0.25">
      <c r="A410" s="17" t="str">
        <f t="shared" si="61"/>
        <v/>
      </c>
      <c r="B410" s="37" t="str">
        <f t="shared" si="57"/>
        <v/>
      </c>
      <c r="C410" s="17" t="str">
        <f t="shared" si="58"/>
        <v/>
      </c>
      <c r="D410" s="17" t="str">
        <f t="shared" si="62"/>
        <v/>
      </c>
      <c r="E410" s="44" t="str">
        <f>IFERROR(IF($A410="","",CUMPRINC($C$5/12,$D$3,Hypotéka!$E$8,D410,D410,0)),"")</f>
        <v/>
      </c>
      <c r="F410" s="44" t="str">
        <f>IFERROR(IF($A410="","",CUMIPMT($C$5/12,$D$3,Hypotéka!$E$8,$D410,$D410,0)),"")</f>
        <v/>
      </c>
      <c r="G410" s="44" t="str">
        <f t="shared" si="59"/>
        <v/>
      </c>
      <c r="H410" s="44" t="str">
        <f>IFERROR(IF($A410="","",-1*(Hypotéka!$E$15/12+Hypotéka!$E$16)),"")</f>
        <v/>
      </c>
      <c r="I410" s="44" t="str">
        <f>IFERROR(IF($A410="","",-1*Hypotéka!$E$18),"")</f>
        <v/>
      </c>
      <c r="J410" s="44" t="str">
        <f t="shared" si="60"/>
        <v/>
      </c>
      <c r="L410" s="44" t="str">
        <f t="shared" si="63"/>
        <v/>
      </c>
      <c r="M410" s="44" t="str">
        <f t="shared" si="64"/>
        <v/>
      </c>
      <c r="N410" s="44" t="str">
        <f t="shared" si="65"/>
        <v/>
      </c>
    </row>
    <row r="411" spans="1:14" x14ac:dyDescent="0.25">
      <c r="A411" s="17" t="str">
        <f t="shared" si="61"/>
        <v/>
      </c>
      <c r="B411" s="37" t="str">
        <f t="shared" si="57"/>
        <v/>
      </c>
      <c r="C411" s="17" t="str">
        <f t="shared" si="58"/>
        <v/>
      </c>
      <c r="D411" s="17" t="str">
        <f t="shared" si="62"/>
        <v/>
      </c>
      <c r="E411" s="44" t="str">
        <f>IFERROR(IF($A411="","",CUMPRINC($C$5/12,$D$3,Hypotéka!$E$8,D411,D411,0)),"")</f>
        <v/>
      </c>
      <c r="F411" s="44" t="str">
        <f>IFERROR(IF($A411="","",CUMIPMT($C$5/12,$D$3,Hypotéka!$E$8,$D411,$D411,0)),"")</f>
        <v/>
      </c>
      <c r="G411" s="44" t="str">
        <f t="shared" si="59"/>
        <v/>
      </c>
      <c r="H411" s="44" t="str">
        <f>IFERROR(IF($A411="","",-1*(Hypotéka!$E$15/12+Hypotéka!$E$16)),"")</f>
        <v/>
      </c>
      <c r="I411" s="44" t="str">
        <f>IFERROR(IF($A411="","",-1*Hypotéka!$E$18),"")</f>
        <v/>
      </c>
      <c r="J411" s="44" t="str">
        <f t="shared" si="60"/>
        <v/>
      </c>
      <c r="L411" s="44" t="str">
        <f t="shared" si="63"/>
        <v/>
      </c>
      <c r="M411" s="44" t="str">
        <f t="shared" si="64"/>
        <v/>
      </c>
      <c r="N411" s="44" t="str">
        <f t="shared" si="65"/>
        <v/>
      </c>
    </row>
    <row r="412" spans="1:14" x14ac:dyDescent="0.25">
      <c r="A412" s="17" t="str">
        <f t="shared" si="61"/>
        <v/>
      </c>
      <c r="B412" s="37" t="str">
        <f t="shared" si="57"/>
        <v/>
      </c>
      <c r="C412" s="17" t="str">
        <f t="shared" si="58"/>
        <v/>
      </c>
      <c r="D412" s="17" t="str">
        <f t="shared" si="62"/>
        <v/>
      </c>
      <c r="E412" s="44" t="str">
        <f>IFERROR(IF($A412="","",CUMPRINC($C$5/12,$D$3,Hypotéka!$E$8,D412,D412,0)),"")</f>
        <v/>
      </c>
      <c r="F412" s="44" t="str">
        <f>IFERROR(IF($A412="","",CUMIPMT($C$5/12,$D$3,Hypotéka!$E$8,$D412,$D412,0)),"")</f>
        <v/>
      </c>
      <c r="G412" s="44" t="str">
        <f t="shared" si="59"/>
        <v/>
      </c>
      <c r="H412" s="44" t="str">
        <f>IFERROR(IF($A412="","",-1*(Hypotéka!$E$15/12+Hypotéka!$E$16)),"")</f>
        <v/>
      </c>
      <c r="I412" s="44" t="str">
        <f>IFERROR(IF($A412="","",-1*Hypotéka!$E$18),"")</f>
        <v/>
      </c>
      <c r="J412" s="44" t="str">
        <f t="shared" si="60"/>
        <v/>
      </c>
      <c r="L412" s="44" t="str">
        <f t="shared" si="63"/>
        <v/>
      </c>
      <c r="M412" s="44" t="str">
        <f t="shared" si="64"/>
        <v/>
      </c>
      <c r="N412" s="44" t="str">
        <f t="shared" si="65"/>
        <v/>
      </c>
    </row>
    <row r="413" spans="1:14" x14ac:dyDescent="0.25">
      <c r="A413" s="17" t="str">
        <f t="shared" si="61"/>
        <v/>
      </c>
      <c r="B413" s="37" t="str">
        <f t="shared" si="57"/>
        <v/>
      </c>
      <c r="C413" s="17" t="str">
        <f t="shared" si="58"/>
        <v/>
      </c>
      <c r="D413" s="17" t="str">
        <f t="shared" si="62"/>
        <v/>
      </c>
      <c r="E413" s="44" t="str">
        <f>IFERROR(IF($A413="","",CUMPRINC($C$5/12,$D$3,Hypotéka!$E$8,D413,D413,0)),"")</f>
        <v/>
      </c>
      <c r="F413" s="44" t="str">
        <f>IFERROR(IF($A413="","",CUMIPMT($C$5/12,$D$3,Hypotéka!$E$8,$D413,$D413,0)),"")</f>
        <v/>
      </c>
      <c r="G413" s="44" t="str">
        <f t="shared" si="59"/>
        <v/>
      </c>
      <c r="H413" s="44" t="str">
        <f>IFERROR(IF($A413="","",-1*(Hypotéka!$E$15/12+Hypotéka!$E$16)),"")</f>
        <v/>
      </c>
      <c r="I413" s="44" t="str">
        <f>IFERROR(IF($A413="","",-1*Hypotéka!$E$18),"")</f>
        <v/>
      </c>
      <c r="J413" s="44" t="str">
        <f t="shared" si="60"/>
        <v/>
      </c>
      <c r="L413" s="44" t="str">
        <f t="shared" si="63"/>
        <v/>
      </c>
      <c r="M413" s="44" t="str">
        <f t="shared" si="64"/>
        <v/>
      </c>
      <c r="N413" s="44" t="str">
        <f t="shared" si="65"/>
        <v/>
      </c>
    </row>
    <row r="414" spans="1:14" x14ac:dyDescent="0.25">
      <c r="A414" s="17" t="str">
        <f t="shared" si="61"/>
        <v/>
      </c>
      <c r="B414" s="37" t="str">
        <f t="shared" si="57"/>
        <v/>
      </c>
      <c r="C414" s="17" t="str">
        <f t="shared" si="58"/>
        <v/>
      </c>
      <c r="D414" s="17" t="str">
        <f t="shared" si="62"/>
        <v/>
      </c>
      <c r="E414" s="44" t="str">
        <f>IFERROR(IF($A414="","",CUMPRINC($C$5/12,$D$3,Hypotéka!$E$8,D414,D414,0)),"")</f>
        <v/>
      </c>
      <c r="F414" s="44" t="str">
        <f>IFERROR(IF($A414="","",CUMIPMT($C$5/12,$D$3,Hypotéka!$E$8,$D414,$D414,0)),"")</f>
        <v/>
      </c>
      <c r="G414" s="44" t="str">
        <f t="shared" si="59"/>
        <v/>
      </c>
      <c r="H414" s="44" t="str">
        <f>IFERROR(IF($A414="","",-1*(Hypotéka!$E$15/12+Hypotéka!$E$16)),"")</f>
        <v/>
      </c>
      <c r="I414" s="44" t="str">
        <f>IFERROR(IF($A414="","",-1*Hypotéka!$E$18),"")</f>
        <v/>
      </c>
      <c r="J414" s="44" t="str">
        <f t="shared" si="60"/>
        <v/>
      </c>
      <c r="L414" s="44" t="str">
        <f t="shared" si="63"/>
        <v/>
      </c>
      <c r="M414" s="44" t="str">
        <f t="shared" si="64"/>
        <v/>
      </c>
      <c r="N414" s="44" t="str">
        <f t="shared" si="65"/>
        <v/>
      </c>
    </row>
    <row r="415" spans="1:14" x14ac:dyDescent="0.25">
      <c r="A415" s="17" t="str">
        <f t="shared" si="61"/>
        <v/>
      </c>
      <c r="B415" s="37" t="str">
        <f t="shared" si="57"/>
        <v/>
      </c>
      <c r="C415" s="17" t="str">
        <f t="shared" si="58"/>
        <v/>
      </c>
      <c r="D415" s="17" t="str">
        <f t="shared" si="62"/>
        <v/>
      </c>
      <c r="E415" s="44" t="str">
        <f>IFERROR(IF($A415="","",CUMPRINC($C$5/12,$D$3,Hypotéka!$E$8,D415,D415,0)),"")</f>
        <v/>
      </c>
      <c r="F415" s="44" t="str">
        <f>IFERROR(IF($A415="","",CUMIPMT($C$5/12,$D$3,Hypotéka!$E$8,$D415,$D415,0)),"")</f>
        <v/>
      </c>
      <c r="G415" s="44" t="str">
        <f t="shared" si="59"/>
        <v/>
      </c>
      <c r="H415" s="44" t="str">
        <f>IFERROR(IF($A415="","",-1*(Hypotéka!$E$15/12+Hypotéka!$E$16)),"")</f>
        <v/>
      </c>
      <c r="I415" s="44" t="str">
        <f>IFERROR(IF($A415="","",-1*Hypotéka!$E$18),"")</f>
        <v/>
      </c>
      <c r="J415" s="44" t="str">
        <f t="shared" si="60"/>
        <v/>
      </c>
      <c r="L415" s="44" t="str">
        <f t="shared" si="63"/>
        <v/>
      </c>
      <c r="M415" s="44" t="str">
        <f t="shared" si="64"/>
        <v/>
      </c>
      <c r="N415" s="44" t="str">
        <f t="shared" si="65"/>
        <v/>
      </c>
    </row>
    <row r="416" spans="1:14" x14ac:dyDescent="0.25">
      <c r="A416" s="17" t="str">
        <f t="shared" si="61"/>
        <v/>
      </c>
      <c r="B416" s="37" t="str">
        <f t="shared" si="57"/>
        <v/>
      </c>
      <c r="C416" s="17" t="str">
        <f t="shared" si="58"/>
        <v/>
      </c>
      <c r="D416" s="17" t="str">
        <f t="shared" si="62"/>
        <v/>
      </c>
      <c r="E416" s="44" t="str">
        <f>IFERROR(IF($A416="","",CUMPRINC($C$5/12,$D$3,Hypotéka!$E$8,D416,D416,0)),"")</f>
        <v/>
      </c>
      <c r="F416" s="44" t="str">
        <f>IFERROR(IF($A416="","",CUMIPMT($C$5/12,$D$3,Hypotéka!$E$8,$D416,$D416,0)),"")</f>
        <v/>
      </c>
      <c r="G416" s="44" t="str">
        <f t="shared" si="59"/>
        <v/>
      </c>
      <c r="H416" s="44" t="str">
        <f>IFERROR(IF($A416="","",-1*(Hypotéka!$E$15/12+Hypotéka!$E$16)),"")</f>
        <v/>
      </c>
      <c r="I416" s="44" t="str">
        <f>IFERROR(IF($A416="","",-1*Hypotéka!$E$18),"")</f>
        <v/>
      </c>
      <c r="J416" s="44" t="str">
        <f t="shared" si="60"/>
        <v/>
      </c>
      <c r="L416" s="44" t="str">
        <f t="shared" si="63"/>
        <v/>
      </c>
      <c r="M416" s="44" t="str">
        <f t="shared" si="64"/>
        <v/>
      </c>
      <c r="N416" s="44" t="str">
        <f t="shared" si="65"/>
        <v/>
      </c>
    </row>
    <row r="417" spans="1:14" x14ac:dyDescent="0.25">
      <c r="A417" s="17" t="str">
        <f t="shared" si="61"/>
        <v/>
      </c>
      <c r="B417" s="37" t="str">
        <f t="shared" si="57"/>
        <v/>
      </c>
      <c r="C417" s="17" t="str">
        <f t="shared" si="58"/>
        <v/>
      </c>
      <c r="D417" s="17" t="str">
        <f t="shared" si="62"/>
        <v/>
      </c>
      <c r="E417" s="44" t="str">
        <f>IFERROR(IF($A417="","",CUMPRINC($C$5/12,$D$3,Hypotéka!$E$8,D417,D417,0)),"")</f>
        <v/>
      </c>
      <c r="F417" s="44" t="str">
        <f>IFERROR(IF($A417="","",CUMIPMT($C$5/12,$D$3,Hypotéka!$E$8,$D417,$D417,0)),"")</f>
        <v/>
      </c>
      <c r="G417" s="44" t="str">
        <f t="shared" si="59"/>
        <v/>
      </c>
      <c r="H417" s="44" t="str">
        <f>IFERROR(IF($A417="","",-1*(Hypotéka!$E$15/12+Hypotéka!$E$16)),"")</f>
        <v/>
      </c>
      <c r="I417" s="44" t="str">
        <f>IFERROR(IF($A417="","",-1*Hypotéka!$E$18),"")</f>
        <v/>
      </c>
      <c r="J417" s="44" t="str">
        <f t="shared" si="60"/>
        <v/>
      </c>
      <c r="L417" s="44" t="str">
        <f t="shared" si="63"/>
        <v/>
      </c>
      <c r="M417" s="44" t="str">
        <f t="shared" si="64"/>
        <v/>
      </c>
      <c r="N417" s="44" t="str">
        <f t="shared" si="65"/>
        <v/>
      </c>
    </row>
    <row r="418" spans="1:14" x14ac:dyDescent="0.25">
      <c r="A418" s="17" t="str">
        <f t="shared" si="61"/>
        <v/>
      </c>
      <c r="B418" s="37" t="str">
        <f t="shared" si="57"/>
        <v/>
      </c>
      <c r="C418" s="17" t="str">
        <f t="shared" si="58"/>
        <v/>
      </c>
      <c r="D418" s="17" t="str">
        <f t="shared" si="62"/>
        <v/>
      </c>
      <c r="E418" s="44" t="str">
        <f>IFERROR(IF($A418="","",CUMPRINC($C$5/12,$D$3,Hypotéka!$E$8,D418,D418,0)),"")</f>
        <v/>
      </c>
      <c r="F418" s="44" t="str">
        <f>IFERROR(IF($A418="","",CUMIPMT($C$5/12,$D$3,Hypotéka!$E$8,$D418,$D418,0)),"")</f>
        <v/>
      </c>
      <c r="G418" s="44" t="str">
        <f t="shared" si="59"/>
        <v/>
      </c>
      <c r="H418" s="44" t="str">
        <f>IFERROR(IF($A418="","",-1*(Hypotéka!$E$15/12+Hypotéka!$E$16)),"")</f>
        <v/>
      </c>
      <c r="I418" s="44" t="str">
        <f>IFERROR(IF($A418="","",-1*Hypotéka!$E$18),"")</f>
        <v/>
      </c>
      <c r="J418" s="44" t="str">
        <f t="shared" si="60"/>
        <v/>
      </c>
      <c r="L418" s="44" t="str">
        <f t="shared" si="63"/>
        <v/>
      </c>
      <c r="M418" s="44" t="str">
        <f t="shared" si="64"/>
        <v/>
      </c>
      <c r="N418" s="44" t="str">
        <f t="shared" si="65"/>
        <v/>
      </c>
    </row>
    <row r="419" spans="1:14" x14ac:dyDescent="0.25">
      <c r="A419" s="17" t="str">
        <f t="shared" si="61"/>
        <v/>
      </c>
      <c r="B419" s="37" t="str">
        <f t="shared" si="57"/>
        <v/>
      </c>
      <c r="C419" s="17" t="str">
        <f t="shared" si="58"/>
        <v/>
      </c>
      <c r="D419" s="17" t="str">
        <f t="shared" si="62"/>
        <v/>
      </c>
      <c r="E419" s="44" t="str">
        <f>IFERROR(IF($A419="","",CUMPRINC($C$5/12,$D$3,Hypotéka!$E$8,D419,D419,0)),"")</f>
        <v/>
      </c>
      <c r="F419" s="44" t="str">
        <f>IFERROR(IF($A419="","",CUMIPMT($C$5/12,$D$3,Hypotéka!$E$8,$D419,$D419,0)),"")</f>
        <v/>
      </c>
      <c r="G419" s="44" t="str">
        <f t="shared" si="59"/>
        <v/>
      </c>
      <c r="H419" s="44" t="str">
        <f>IFERROR(IF($A419="","",-1*(Hypotéka!$E$15/12+Hypotéka!$E$16)),"")</f>
        <v/>
      </c>
      <c r="I419" s="44" t="str">
        <f>IFERROR(IF($A419="","",-1*Hypotéka!$E$18),"")</f>
        <v/>
      </c>
      <c r="J419" s="44" t="str">
        <f t="shared" si="60"/>
        <v/>
      </c>
      <c r="L419" s="44" t="str">
        <f t="shared" si="63"/>
        <v/>
      </c>
      <c r="M419" s="44" t="str">
        <f t="shared" si="64"/>
        <v/>
      </c>
      <c r="N419" s="44" t="str">
        <f t="shared" si="65"/>
        <v/>
      </c>
    </row>
    <row r="420" spans="1:14" x14ac:dyDescent="0.25">
      <c r="A420" s="17" t="str">
        <f t="shared" si="61"/>
        <v/>
      </c>
      <c r="B420" s="37" t="str">
        <f t="shared" si="57"/>
        <v/>
      </c>
      <c r="C420" s="17" t="str">
        <f t="shared" si="58"/>
        <v/>
      </c>
      <c r="D420" s="17" t="str">
        <f t="shared" si="62"/>
        <v/>
      </c>
      <c r="E420" s="44" t="str">
        <f>IFERROR(IF($A420="","",CUMPRINC($C$5/12,$D$3,Hypotéka!$E$8,D420,D420,0)),"")</f>
        <v/>
      </c>
      <c r="F420" s="44" t="str">
        <f>IFERROR(IF($A420="","",CUMIPMT($C$5/12,$D$3,Hypotéka!$E$8,$D420,$D420,0)),"")</f>
        <v/>
      </c>
      <c r="G420" s="44" t="str">
        <f t="shared" si="59"/>
        <v/>
      </c>
      <c r="H420" s="44" t="str">
        <f>IFERROR(IF($A420="","",-1*(Hypotéka!$E$15/12+Hypotéka!$E$16)),"")</f>
        <v/>
      </c>
      <c r="I420" s="44" t="str">
        <f>IFERROR(IF($A420="","",-1*Hypotéka!$E$18),"")</f>
        <v/>
      </c>
      <c r="J420" s="44" t="str">
        <f t="shared" si="60"/>
        <v/>
      </c>
      <c r="L420" s="44" t="str">
        <f t="shared" si="63"/>
        <v/>
      </c>
      <c r="M420" s="44" t="str">
        <f t="shared" si="64"/>
        <v/>
      </c>
      <c r="N420" s="44" t="str">
        <f t="shared" si="65"/>
        <v/>
      </c>
    </row>
    <row r="421" spans="1:14" x14ac:dyDescent="0.25">
      <c r="A421" s="17" t="str">
        <f t="shared" si="61"/>
        <v/>
      </c>
      <c r="B421" s="37" t="str">
        <f t="shared" si="57"/>
        <v/>
      </c>
      <c r="C421" s="17" t="str">
        <f t="shared" si="58"/>
        <v/>
      </c>
      <c r="D421" s="17" t="str">
        <f t="shared" si="62"/>
        <v/>
      </c>
      <c r="E421" s="44" t="str">
        <f>IFERROR(IF($A421="","",CUMPRINC($C$5/12,$D$3,Hypotéka!$E$8,D421,D421,0)),"")</f>
        <v/>
      </c>
      <c r="F421" s="44" t="str">
        <f>IFERROR(IF($A421="","",CUMIPMT($C$5/12,$D$3,Hypotéka!$E$8,$D421,$D421,0)),"")</f>
        <v/>
      </c>
      <c r="G421" s="44" t="str">
        <f t="shared" si="59"/>
        <v/>
      </c>
      <c r="H421" s="44" t="str">
        <f>IFERROR(IF($A421="","",-1*(Hypotéka!$E$15/12+Hypotéka!$E$16)),"")</f>
        <v/>
      </c>
      <c r="I421" s="44" t="str">
        <f>IFERROR(IF($A421="","",-1*Hypotéka!$E$18),"")</f>
        <v/>
      </c>
      <c r="J421" s="44" t="str">
        <f t="shared" si="60"/>
        <v/>
      </c>
      <c r="L421" s="44" t="str">
        <f t="shared" si="63"/>
        <v/>
      </c>
      <c r="M421" s="44" t="str">
        <f t="shared" si="64"/>
        <v/>
      </c>
      <c r="N421" s="44" t="str">
        <f t="shared" si="65"/>
        <v/>
      </c>
    </row>
    <row r="422" spans="1:14" x14ac:dyDescent="0.25">
      <c r="A422" s="17" t="str">
        <f t="shared" si="61"/>
        <v/>
      </c>
      <c r="B422" s="37" t="str">
        <f t="shared" si="57"/>
        <v/>
      </c>
      <c r="C422" s="17" t="str">
        <f t="shared" si="58"/>
        <v/>
      </c>
      <c r="D422" s="17" t="str">
        <f t="shared" si="62"/>
        <v/>
      </c>
      <c r="E422" s="44" t="str">
        <f>IFERROR(IF($A422="","",CUMPRINC($C$5/12,$D$3,Hypotéka!$E$8,D422,D422,0)),"")</f>
        <v/>
      </c>
      <c r="F422" s="44" t="str">
        <f>IFERROR(IF($A422="","",CUMIPMT($C$5/12,$D$3,Hypotéka!$E$8,$D422,$D422,0)),"")</f>
        <v/>
      </c>
      <c r="G422" s="44" t="str">
        <f t="shared" si="59"/>
        <v/>
      </c>
      <c r="H422" s="44" t="str">
        <f>IFERROR(IF($A422="","",-1*(Hypotéka!$E$15/12+Hypotéka!$E$16)),"")</f>
        <v/>
      </c>
      <c r="I422" s="44" t="str">
        <f>IFERROR(IF($A422="","",-1*Hypotéka!$E$18),"")</f>
        <v/>
      </c>
      <c r="J422" s="44" t="str">
        <f t="shared" si="60"/>
        <v/>
      </c>
      <c r="L422" s="44" t="str">
        <f t="shared" si="63"/>
        <v/>
      </c>
      <c r="M422" s="44" t="str">
        <f t="shared" si="64"/>
        <v/>
      </c>
      <c r="N422" s="44" t="str">
        <f t="shared" si="65"/>
        <v/>
      </c>
    </row>
    <row r="423" spans="1:14" x14ac:dyDescent="0.25">
      <c r="A423" s="17" t="str">
        <f t="shared" si="61"/>
        <v/>
      </c>
      <c r="B423" s="37" t="str">
        <f t="shared" si="57"/>
        <v/>
      </c>
      <c r="C423" s="17" t="str">
        <f t="shared" si="58"/>
        <v/>
      </c>
      <c r="D423" s="17" t="str">
        <f t="shared" si="62"/>
        <v/>
      </c>
      <c r="E423" s="44" t="str">
        <f>IFERROR(IF($A423="","",CUMPRINC($C$5/12,$D$3,Hypotéka!$E$8,D423,D423,0)),"")</f>
        <v/>
      </c>
      <c r="F423" s="44" t="str">
        <f>IFERROR(IF($A423="","",CUMIPMT($C$5/12,$D$3,Hypotéka!$E$8,$D423,$D423,0)),"")</f>
        <v/>
      </c>
      <c r="G423" s="44" t="str">
        <f t="shared" si="59"/>
        <v/>
      </c>
      <c r="H423" s="44" t="str">
        <f>IFERROR(IF($A423="","",-1*(Hypotéka!$E$15/12+Hypotéka!$E$16)),"")</f>
        <v/>
      </c>
      <c r="I423" s="44" t="str">
        <f>IFERROR(IF($A423="","",-1*Hypotéka!$E$18),"")</f>
        <v/>
      </c>
      <c r="J423" s="44" t="str">
        <f t="shared" si="60"/>
        <v/>
      </c>
      <c r="L423" s="44" t="str">
        <f t="shared" si="63"/>
        <v/>
      </c>
      <c r="M423" s="44" t="str">
        <f t="shared" si="64"/>
        <v/>
      </c>
      <c r="N423" s="44" t="str">
        <f t="shared" si="65"/>
        <v/>
      </c>
    </row>
    <row r="424" spans="1:14" x14ac:dyDescent="0.25">
      <c r="A424" s="17" t="str">
        <f t="shared" si="61"/>
        <v/>
      </c>
      <c r="B424" s="37" t="str">
        <f t="shared" si="57"/>
        <v/>
      </c>
      <c r="C424" s="17" t="str">
        <f t="shared" si="58"/>
        <v/>
      </c>
      <c r="D424" s="17" t="str">
        <f t="shared" si="62"/>
        <v/>
      </c>
      <c r="E424" s="44" t="str">
        <f>IFERROR(IF($A424="","",CUMPRINC($C$5/12,$D$3,Hypotéka!$E$8,D424,D424,0)),"")</f>
        <v/>
      </c>
      <c r="F424" s="44" t="str">
        <f>IFERROR(IF($A424="","",CUMIPMT($C$5/12,$D$3,Hypotéka!$E$8,$D424,$D424,0)),"")</f>
        <v/>
      </c>
      <c r="G424" s="44" t="str">
        <f t="shared" si="59"/>
        <v/>
      </c>
      <c r="H424" s="44" t="str">
        <f>IFERROR(IF($A424="","",-1*(Hypotéka!$E$15/12+Hypotéka!$E$16)),"")</f>
        <v/>
      </c>
      <c r="I424" s="44" t="str">
        <f>IFERROR(IF($A424="","",-1*Hypotéka!$E$18),"")</f>
        <v/>
      </c>
      <c r="J424" s="44" t="str">
        <f t="shared" si="60"/>
        <v/>
      </c>
      <c r="L424" s="44" t="str">
        <f t="shared" si="63"/>
        <v/>
      </c>
      <c r="M424" s="44" t="str">
        <f t="shared" si="64"/>
        <v/>
      </c>
      <c r="N424" s="44" t="str">
        <f t="shared" si="65"/>
        <v/>
      </c>
    </row>
    <row r="425" spans="1:14" x14ac:dyDescent="0.25">
      <c r="A425" s="17" t="str">
        <f t="shared" si="61"/>
        <v/>
      </c>
      <c r="B425" s="37" t="str">
        <f t="shared" si="57"/>
        <v/>
      </c>
      <c r="C425" s="17" t="str">
        <f t="shared" si="58"/>
        <v/>
      </c>
      <c r="D425" s="17" t="str">
        <f t="shared" si="62"/>
        <v/>
      </c>
      <c r="E425" s="44" t="str">
        <f>IFERROR(IF($A425="","",CUMPRINC($C$5/12,$D$3,Hypotéka!$E$8,D425,D425,0)),"")</f>
        <v/>
      </c>
      <c r="F425" s="44" t="str">
        <f>IFERROR(IF($A425="","",CUMIPMT($C$5/12,$D$3,Hypotéka!$E$8,$D425,$D425,0)),"")</f>
        <v/>
      </c>
      <c r="G425" s="44" t="str">
        <f t="shared" si="59"/>
        <v/>
      </c>
      <c r="H425" s="44" t="str">
        <f>IFERROR(IF($A425="","",-1*(Hypotéka!$E$15/12+Hypotéka!$E$16)),"")</f>
        <v/>
      </c>
      <c r="I425" s="44" t="str">
        <f>IFERROR(IF($A425="","",-1*Hypotéka!$E$18),"")</f>
        <v/>
      </c>
      <c r="J425" s="44" t="str">
        <f t="shared" si="60"/>
        <v/>
      </c>
      <c r="L425" s="44" t="str">
        <f t="shared" si="63"/>
        <v/>
      </c>
      <c r="M425" s="44" t="str">
        <f t="shared" si="64"/>
        <v/>
      </c>
      <c r="N425" s="44" t="str">
        <f t="shared" si="65"/>
        <v/>
      </c>
    </row>
    <row r="426" spans="1:14" x14ac:dyDescent="0.25">
      <c r="A426" s="17" t="str">
        <f t="shared" si="61"/>
        <v/>
      </c>
      <c r="B426" s="37" t="str">
        <f t="shared" si="57"/>
        <v/>
      </c>
      <c r="C426" s="17" t="str">
        <f t="shared" si="58"/>
        <v/>
      </c>
      <c r="D426" s="17" t="str">
        <f t="shared" si="62"/>
        <v/>
      </c>
      <c r="E426" s="44" t="str">
        <f>IFERROR(IF($A426="","",CUMPRINC($C$5/12,$D$3,Hypotéka!$E$8,D426,D426,0)),"")</f>
        <v/>
      </c>
      <c r="F426" s="44" t="str">
        <f>IFERROR(IF($A426="","",CUMIPMT($C$5/12,$D$3,Hypotéka!$E$8,$D426,$D426,0)),"")</f>
        <v/>
      </c>
      <c r="G426" s="44" t="str">
        <f t="shared" si="59"/>
        <v/>
      </c>
      <c r="H426" s="44" t="str">
        <f>IFERROR(IF($A426="","",-1*(Hypotéka!$E$15/12+Hypotéka!$E$16)),"")</f>
        <v/>
      </c>
      <c r="I426" s="44" t="str">
        <f>IFERROR(IF($A426="","",-1*Hypotéka!$E$18),"")</f>
        <v/>
      </c>
      <c r="J426" s="44" t="str">
        <f t="shared" si="60"/>
        <v/>
      </c>
      <c r="L426" s="44" t="str">
        <f t="shared" si="63"/>
        <v/>
      </c>
      <c r="M426" s="44" t="str">
        <f t="shared" si="64"/>
        <v/>
      </c>
      <c r="N426" s="44" t="str">
        <f t="shared" si="65"/>
        <v/>
      </c>
    </row>
    <row r="427" spans="1:14" x14ac:dyDescent="0.25">
      <c r="A427" s="17" t="str">
        <f t="shared" si="61"/>
        <v/>
      </c>
      <c r="B427" s="37" t="str">
        <f t="shared" si="57"/>
        <v/>
      </c>
      <c r="C427" s="17" t="str">
        <f t="shared" si="58"/>
        <v/>
      </c>
      <c r="D427" s="17" t="str">
        <f t="shared" si="62"/>
        <v/>
      </c>
      <c r="E427" s="44" t="str">
        <f>IFERROR(IF($A427="","",CUMPRINC($C$5/12,$D$3,Hypotéka!$E$8,D427,D427,0)),"")</f>
        <v/>
      </c>
      <c r="F427" s="44" t="str">
        <f>IFERROR(IF($A427="","",CUMIPMT($C$5/12,$D$3,Hypotéka!$E$8,$D427,$D427,0)),"")</f>
        <v/>
      </c>
      <c r="G427" s="44" t="str">
        <f t="shared" si="59"/>
        <v/>
      </c>
      <c r="H427" s="44" t="str">
        <f>IFERROR(IF($A427="","",-1*(Hypotéka!$E$15/12+Hypotéka!$E$16)),"")</f>
        <v/>
      </c>
      <c r="I427" s="44" t="str">
        <f>IFERROR(IF($A427="","",-1*Hypotéka!$E$18),"")</f>
        <v/>
      </c>
      <c r="J427" s="44" t="str">
        <f t="shared" si="60"/>
        <v/>
      </c>
      <c r="L427" s="44" t="str">
        <f t="shared" si="63"/>
        <v/>
      </c>
      <c r="M427" s="44" t="str">
        <f t="shared" si="64"/>
        <v/>
      </c>
      <c r="N427" s="44" t="str">
        <f t="shared" si="65"/>
        <v/>
      </c>
    </row>
    <row r="428" spans="1:14" x14ac:dyDescent="0.25">
      <c r="A428" s="17" t="str">
        <f t="shared" si="61"/>
        <v/>
      </c>
      <c r="B428" s="37" t="str">
        <f t="shared" si="57"/>
        <v/>
      </c>
      <c r="C428" s="17" t="str">
        <f t="shared" si="58"/>
        <v/>
      </c>
      <c r="D428" s="17" t="str">
        <f t="shared" si="62"/>
        <v/>
      </c>
      <c r="E428" s="44" t="str">
        <f>IFERROR(IF($A428="","",CUMPRINC($C$5/12,$D$3,Hypotéka!$E$8,D428,D428,0)),"")</f>
        <v/>
      </c>
      <c r="F428" s="44" t="str">
        <f>IFERROR(IF($A428="","",CUMIPMT($C$5/12,$D$3,Hypotéka!$E$8,$D428,$D428,0)),"")</f>
        <v/>
      </c>
      <c r="G428" s="44" t="str">
        <f t="shared" si="59"/>
        <v/>
      </c>
      <c r="H428" s="44" t="str">
        <f>IFERROR(IF($A428="","",-1*(Hypotéka!$E$15/12+Hypotéka!$E$16)),"")</f>
        <v/>
      </c>
      <c r="I428" s="44" t="str">
        <f>IFERROR(IF($A428="","",-1*Hypotéka!$E$18),"")</f>
        <v/>
      </c>
      <c r="J428" s="44" t="str">
        <f t="shared" si="60"/>
        <v/>
      </c>
      <c r="L428" s="44" t="str">
        <f t="shared" si="63"/>
        <v/>
      </c>
      <c r="M428" s="44" t="str">
        <f t="shared" si="64"/>
        <v/>
      </c>
      <c r="N428" s="44" t="str">
        <f t="shared" si="65"/>
        <v/>
      </c>
    </row>
    <row r="429" spans="1:14" x14ac:dyDescent="0.25">
      <c r="A429" s="17" t="str">
        <f t="shared" si="61"/>
        <v/>
      </c>
      <c r="B429" s="37" t="str">
        <f t="shared" si="57"/>
        <v/>
      </c>
      <c r="C429" s="17" t="str">
        <f t="shared" si="58"/>
        <v/>
      </c>
      <c r="D429" s="17" t="str">
        <f t="shared" si="62"/>
        <v/>
      </c>
      <c r="E429" s="44" t="str">
        <f>IFERROR(IF($A429="","",CUMPRINC($C$5/12,$D$3,Hypotéka!$E$8,D429,D429,0)),"")</f>
        <v/>
      </c>
      <c r="F429" s="44" t="str">
        <f>IFERROR(IF($A429="","",CUMIPMT($C$5/12,$D$3,Hypotéka!$E$8,$D429,$D429,0)),"")</f>
        <v/>
      </c>
      <c r="G429" s="44" t="str">
        <f t="shared" si="59"/>
        <v/>
      </c>
      <c r="H429" s="44" t="str">
        <f>IFERROR(IF($A429="","",-1*(Hypotéka!$E$15/12+Hypotéka!$E$16)),"")</f>
        <v/>
      </c>
      <c r="I429" s="44" t="str">
        <f>IFERROR(IF($A429="","",-1*Hypotéka!$E$18),"")</f>
        <v/>
      </c>
      <c r="J429" s="44" t="str">
        <f t="shared" si="60"/>
        <v/>
      </c>
      <c r="L429" s="44" t="str">
        <f t="shared" si="63"/>
        <v/>
      </c>
      <c r="M429" s="44" t="str">
        <f t="shared" si="64"/>
        <v/>
      </c>
      <c r="N429" s="44" t="str">
        <f t="shared" si="65"/>
        <v/>
      </c>
    </row>
    <row r="430" spans="1:14" x14ac:dyDescent="0.25">
      <c r="A430" s="17" t="str">
        <f t="shared" si="61"/>
        <v/>
      </c>
      <c r="B430" s="37" t="str">
        <f t="shared" si="57"/>
        <v/>
      </c>
      <c r="C430" s="17" t="str">
        <f t="shared" si="58"/>
        <v/>
      </c>
      <c r="D430" s="17" t="str">
        <f t="shared" si="62"/>
        <v/>
      </c>
      <c r="E430" s="44" t="str">
        <f>IFERROR(IF($A430="","",CUMPRINC($C$5/12,$D$3,Hypotéka!$E$8,D430,D430,0)),"")</f>
        <v/>
      </c>
      <c r="F430" s="44" t="str">
        <f>IFERROR(IF($A430="","",CUMIPMT($C$5/12,$D$3,Hypotéka!$E$8,$D430,$D430,0)),"")</f>
        <v/>
      </c>
      <c r="G430" s="44" t="str">
        <f t="shared" si="59"/>
        <v/>
      </c>
      <c r="H430" s="44" t="str">
        <f>IFERROR(IF($A430="","",-1*(Hypotéka!$E$15/12+Hypotéka!$E$16)),"")</f>
        <v/>
      </c>
      <c r="I430" s="44" t="str">
        <f>IFERROR(IF($A430="","",-1*Hypotéka!$E$18),"")</f>
        <v/>
      </c>
      <c r="J430" s="44" t="str">
        <f t="shared" si="60"/>
        <v/>
      </c>
      <c r="L430" s="44" t="str">
        <f t="shared" si="63"/>
        <v/>
      </c>
      <c r="M430" s="44" t="str">
        <f t="shared" si="64"/>
        <v/>
      </c>
      <c r="N430" s="44" t="str">
        <f t="shared" si="65"/>
        <v/>
      </c>
    </row>
    <row r="431" spans="1:14" x14ac:dyDescent="0.25">
      <c r="A431" s="17" t="str">
        <f t="shared" si="61"/>
        <v/>
      </c>
      <c r="B431" s="37" t="str">
        <f t="shared" si="57"/>
        <v/>
      </c>
      <c r="C431" s="17" t="str">
        <f t="shared" si="58"/>
        <v/>
      </c>
      <c r="D431" s="17" t="str">
        <f t="shared" si="62"/>
        <v/>
      </c>
      <c r="E431" s="44" t="str">
        <f>IFERROR(IF($A431="","",CUMPRINC($C$5/12,$D$3,Hypotéka!$E$8,D431,D431,0)),"")</f>
        <v/>
      </c>
      <c r="F431" s="44" t="str">
        <f>IFERROR(IF($A431="","",CUMIPMT($C$5/12,$D$3,Hypotéka!$E$8,$D431,$D431,0)),"")</f>
        <v/>
      </c>
      <c r="G431" s="44" t="str">
        <f t="shared" si="59"/>
        <v/>
      </c>
      <c r="H431" s="44" t="str">
        <f>IFERROR(IF($A431="","",-1*(Hypotéka!$E$15/12+Hypotéka!$E$16)),"")</f>
        <v/>
      </c>
      <c r="I431" s="44" t="str">
        <f>IFERROR(IF($A431="","",-1*Hypotéka!$E$18),"")</f>
        <v/>
      </c>
      <c r="J431" s="44" t="str">
        <f t="shared" si="60"/>
        <v/>
      </c>
      <c r="L431" s="44" t="str">
        <f t="shared" si="63"/>
        <v/>
      </c>
      <c r="M431" s="44" t="str">
        <f t="shared" si="64"/>
        <v/>
      </c>
      <c r="N431" s="44" t="str">
        <f t="shared" si="65"/>
        <v/>
      </c>
    </row>
    <row r="432" spans="1:14" x14ac:dyDescent="0.25">
      <c r="A432" s="17" t="str">
        <f t="shared" si="61"/>
        <v/>
      </c>
      <c r="B432" s="37" t="str">
        <f t="shared" si="57"/>
        <v/>
      </c>
      <c r="C432" s="17" t="str">
        <f t="shared" si="58"/>
        <v/>
      </c>
      <c r="D432" s="17" t="str">
        <f t="shared" si="62"/>
        <v/>
      </c>
      <c r="E432" s="44" t="str">
        <f>IFERROR(IF($A432="","",CUMPRINC($C$5/12,$D$3,Hypotéka!$E$8,D432,D432,0)),"")</f>
        <v/>
      </c>
      <c r="F432" s="44" t="str">
        <f>IFERROR(IF($A432="","",CUMIPMT($C$5/12,$D$3,Hypotéka!$E$8,$D432,$D432,0)),"")</f>
        <v/>
      </c>
      <c r="G432" s="44" t="str">
        <f t="shared" si="59"/>
        <v/>
      </c>
      <c r="H432" s="44" t="str">
        <f>IFERROR(IF($A432="","",-1*(Hypotéka!$E$15/12+Hypotéka!$E$16)),"")</f>
        <v/>
      </c>
      <c r="I432" s="44" t="str">
        <f>IFERROR(IF($A432="","",-1*Hypotéka!$E$18),"")</f>
        <v/>
      </c>
      <c r="J432" s="44" t="str">
        <f t="shared" si="60"/>
        <v/>
      </c>
      <c r="L432" s="44" t="str">
        <f t="shared" si="63"/>
        <v/>
      </c>
      <c r="M432" s="44" t="str">
        <f t="shared" si="64"/>
        <v/>
      </c>
      <c r="N432" s="44" t="str">
        <f t="shared" si="65"/>
        <v/>
      </c>
    </row>
    <row r="433" spans="1:14" x14ac:dyDescent="0.25">
      <c r="A433" s="17" t="str">
        <f t="shared" si="61"/>
        <v/>
      </c>
      <c r="B433" s="37" t="str">
        <f t="shared" si="57"/>
        <v/>
      </c>
      <c r="C433" s="17" t="str">
        <f t="shared" si="58"/>
        <v/>
      </c>
      <c r="D433" s="17" t="str">
        <f t="shared" si="62"/>
        <v/>
      </c>
      <c r="E433" s="44" t="str">
        <f>IFERROR(IF($A433="","",CUMPRINC($C$5/12,$D$3,Hypotéka!$E$8,D433,D433,0)),"")</f>
        <v/>
      </c>
      <c r="F433" s="44" t="str">
        <f>IFERROR(IF($A433="","",CUMIPMT($C$5/12,$D$3,Hypotéka!$E$8,$D433,$D433,0)),"")</f>
        <v/>
      </c>
      <c r="G433" s="44" t="str">
        <f t="shared" si="59"/>
        <v/>
      </c>
      <c r="H433" s="44" t="str">
        <f>IFERROR(IF($A433="","",-1*(Hypotéka!$E$15/12+Hypotéka!$E$16)),"")</f>
        <v/>
      </c>
      <c r="I433" s="44" t="str">
        <f>IFERROR(IF($A433="","",-1*Hypotéka!$E$18),"")</f>
        <v/>
      </c>
      <c r="J433" s="44" t="str">
        <f t="shared" si="60"/>
        <v/>
      </c>
      <c r="L433" s="44" t="str">
        <f t="shared" si="63"/>
        <v/>
      </c>
      <c r="M433" s="44" t="str">
        <f t="shared" si="64"/>
        <v/>
      </c>
      <c r="N433" s="44" t="str">
        <f t="shared" si="65"/>
        <v/>
      </c>
    </row>
    <row r="434" spans="1:14" x14ac:dyDescent="0.25">
      <c r="A434" s="17" t="str">
        <f t="shared" si="61"/>
        <v/>
      </c>
      <c r="B434" s="37" t="str">
        <f t="shared" si="57"/>
        <v/>
      </c>
      <c r="C434" s="17" t="str">
        <f t="shared" si="58"/>
        <v/>
      </c>
      <c r="D434" s="17" t="str">
        <f t="shared" si="62"/>
        <v/>
      </c>
      <c r="E434" s="44" t="str">
        <f>IFERROR(IF($A434="","",CUMPRINC($C$5/12,$D$3,Hypotéka!$E$8,D434,D434,0)),"")</f>
        <v/>
      </c>
      <c r="F434" s="44" t="str">
        <f>IFERROR(IF($A434="","",CUMIPMT($C$5/12,$D$3,Hypotéka!$E$8,$D434,$D434,0)),"")</f>
        <v/>
      </c>
      <c r="G434" s="44" t="str">
        <f t="shared" si="59"/>
        <v/>
      </c>
      <c r="H434" s="44" t="str">
        <f>IFERROR(IF($A434="","",-1*(Hypotéka!$E$15/12+Hypotéka!$E$16)),"")</f>
        <v/>
      </c>
      <c r="I434" s="44" t="str">
        <f>IFERROR(IF($A434="","",-1*Hypotéka!$E$18),"")</f>
        <v/>
      </c>
      <c r="J434" s="44" t="str">
        <f t="shared" si="60"/>
        <v/>
      </c>
      <c r="L434" s="44" t="str">
        <f t="shared" si="63"/>
        <v/>
      </c>
      <c r="M434" s="44" t="str">
        <f t="shared" si="64"/>
        <v/>
      </c>
      <c r="N434" s="44" t="str">
        <f t="shared" si="65"/>
        <v/>
      </c>
    </row>
    <row r="435" spans="1:14" x14ac:dyDescent="0.25">
      <c r="A435" s="17" t="str">
        <f t="shared" si="61"/>
        <v/>
      </c>
      <c r="B435" s="37" t="str">
        <f t="shared" si="57"/>
        <v/>
      </c>
      <c r="C435" s="17" t="str">
        <f t="shared" si="58"/>
        <v/>
      </c>
      <c r="D435" s="17" t="str">
        <f t="shared" si="62"/>
        <v/>
      </c>
      <c r="E435" s="44" t="str">
        <f>IFERROR(IF($A435="","",CUMPRINC($C$5/12,$D$3,Hypotéka!$E$8,D435,D435,0)),"")</f>
        <v/>
      </c>
      <c r="F435" s="44" t="str">
        <f>IFERROR(IF($A435="","",CUMIPMT($C$5/12,$D$3,Hypotéka!$E$8,$D435,$D435,0)),"")</f>
        <v/>
      </c>
      <c r="G435" s="44" t="str">
        <f t="shared" si="59"/>
        <v/>
      </c>
      <c r="H435" s="44" t="str">
        <f>IFERROR(IF($A435="","",-1*(Hypotéka!$E$15/12+Hypotéka!$E$16)),"")</f>
        <v/>
      </c>
      <c r="I435" s="44" t="str">
        <f>IFERROR(IF($A435="","",-1*Hypotéka!$E$18),"")</f>
        <v/>
      </c>
      <c r="J435" s="44" t="str">
        <f t="shared" si="60"/>
        <v/>
      </c>
      <c r="L435" s="44" t="str">
        <f t="shared" si="63"/>
        <v/>
      </c>
      <c r="M435" s="44" t="str">
        <f t="shared" si="64"/>
        <v/>
      </c>
      <c r="N435" s="44" t="str">
        <f t="shared" si="65"/>
        <v/>
      </c>
    </row>
    <row r="436" spans="1:14" x14ac:dyDescent="0.25">
      <c r="A436" s="17" t="str">
        <f t="shared" si="61"/>
        <v/>
      </c>
      <c r="B436" s="37" t="str">
        <f t="shared" si="57"/>
        <v/>
      </c>
      <c r="C436" s="17" t="str">
        <f t="shared" si="58"/>
        <v/>
      </c>
      <c r="D436" s="17" t="str">
        <f t="shared" si="62"/>
        <v/>
      </c>
      <c r="E436" s="44" t="str">
        <f>IFERROR(IF($A436="","",CUMPRINC($C$5/12,$D$3,Hypotéka!$E$8,D436,D436,0)),"")</f>
        <v/>
      </c>
      <c r="F436" s="44" t="str">
        <f>IFERROR(IF($A436="","",CUMIPMT($C$5/12,$D$3,Hypotéka!$E$8,$D436,$D436,0)),"")</f>
        <v/>
      </c>
      <c r="G436" s="44" t="str">
        <f t="shared" si="59"/>
        <v/>
      </c>
      <c r="H436" s="44" t="str">
        <f>IFERROR(IF($A436="","",-1*(Hypotéka!$E$15/12+Hypotéka!$E$16)),"")</f>
        <v/>
      </c>
      <c r="I436" s="44" t="str">
        <f>IFERROR(IF($A436="","",-1*Hypotéka!$E$18),"")</f>
        <v/>
      </c>
      <c r="J436" s="44" t="str">
        <f t="shared" si="60"/>
        <v/>
      </c>
      <c r="L436" s="44" t="str">
        <f t="shared" si="63"/>
        <v/>
      </c>
      <c r="M436" s="44" t="str">
        <f t="shared" si="64"/>
        <v/>
      </c>
      <c r="N436" s="44" t="str">
        <f t="shared" si="65"/>
        <v/>
      </c>
    </row>
    <row r="437" spans="1:14" x14ac:dyDescent="0.25">
      <c r="A437" s="17" t="str">
        <f t="shared" si="61"/>
        <v/>
      </c>
      <c r="B437" s="37" t="str">
        <f t="shared" si="57"/>
        <v/>
      </c>
      <c r="C437" s="17" t="str">
        <f t="shared" si="58"/>
        <v/>
      </c>
      <c r="D437" s="17" t="str">
        <f t="shared" si="62"/>
        <v/>
      </c>
      <c r="E437" s="44" t="str">
        <f>IFERROR(IF($A437="","",CUMPRINC($C$5/12,$D$3,Hypotéka!$E$8,D437,D437,0)),"")</f>
        <v/>
      </c>
      <c r="F437" s="44" t="str">
        <f>IFERROR(IF($A437="","",CUMIPMT($C$5/12,$D$3,Hypotéka!$E$8,$D437,$D437,0)),"")</f>
        <v/>
      </c>
      <c r="G437" s="44" t="str">
        <f t="shared" si="59"/>
        <v/>
      </c>
      <c r="H437" s="44" t="str">
        <f>IFERROR(IF($A437="","",-1*(Hypotéka!$E$15/12+Hypotéka!$E$16)),"")</f>
        <v/>
      </c>
      <c r="I437" s="44" t="str">
        <f>IFERROR(IF($A437="","",-1*Hypotéka!$E$18),"")</f>
        <v/>
      </c>
      <c r="J437" s="44" t="str">
        <f t="shared" si="60"/>
        <v/>
      </c>
      <c r="L437" s="44" t="str">
        <f t="shared" si="63"/>
        <v/>
      </c>
      <c r="M437" s="44" t="str">
        <f t="shared" si="64"/>
        <v/>
      </c>
      <c r="N437" s="44" t="str">
        <f t="shared" si="65"/>
        <v/>
      </c>
    </row>
    <row r="438" spans="1:14" x14ac:dyDescent="0.25">
      <c r="A438" s="17" t="str">
        <f t="shared" si="61"/>
        <v/>
      </c>
      <c r="B438" s="37" t="str">
        <f t="shared" si="57"/>
        <v/>
      </c>
      <c r="C438" s="17" t="str">
        <f t="shared" si="58"/>
        <v/>
      </c>
      <c r="D438" s="17" t="str">
        <f t="shared" si="62"/>
        <v/>
      </c>
      <c r="E438" s="44" t="str">
        <f>IFERROR(IF($A438="","",CUMPRINC($C$5/12,$D$3,Hypotéka!$E$8,D438,D438,0)),"")</f>
        <v/>
      </c>
      <c r="F438" s="44" t="str">
        <f>IFERROR(IF($A438="","",CUMIPMT($C$5/12,$D$3,Hypotéka!$E$8,$D438,$D438,0)),"")</f>
        <v/>
      </c>
      <c r="G438" s="44" t="str">
        <f t="shared" si="59"/>
        <v/>
      </c>
      <c r="H438" s="44" t="str">
        <f>IFERROR(IF($A438="","",-1*(Hypotéka!$E$15/12+Hypotéka!$E$16)),"")</f>
        <v/>
      </c>
      <c r="I438" s="44" t="str">
        <f>IFERROR(IF($A438="","",-1*Hypotéka!$E$18),"")</f>
        <v/>
      </c>
      <c r="J438" s="44" t="str">
        <f t="shared" si="60"/>
        <v/>
      </c>
      <c r="L438" s="44" t="str">
        <f t="shared" si="63"/>
        <v/>
      </c>
      <c r="M438" s="44" t="str">
        <f t="shared" si="64"/>
        <v/>
      </c>
      <c r="N438" s="44" t="str">
        <f t="shared" si="65"/>
        <v/>
      </c>
    </row>
    <row r="439" spans="1:14" x14ac:dyDescent="0.25">
      <c r="A439" s="17" t="str">
        <f t="shared" si="61"/>
        <v/>
      </c>
      <c r="B439" s="37" t="str">
        <f t="shared" si="57"/>
        <v/>
      </c>
      <c r="C439" s="17" t="str">
        <f t="shared" si="58"/>
        <v/>
      </c>
      <c r="D439" s="17" t="str">
        <f t="shared" si="62"/>
        <v/>
      </c>
      <c r="E439" s="44" t="str">
        <f>IFERROR(IF($A439="","",CUMPRINC($C$5/12,$D$3,Hypotéka!$E$8,D439,D439,0)),"")</f>
        <v/>
      </c>
      <c r="F439" s="44" t="str">
        <f>IFERROR(IF($A439="","",CUMIPMT($C$5/12,$D$3,Hypotéka!$E$8,$D439,$D439,0)),"")</f>
        <v/>
      </c>
      <c r="G439" s="44" t="str">
        <f t="shared" si="59"/>
        <v/>
      </c>
      <c r="H439" s="44" t="str">
        <f>IFERROR(IF($A439="","",-1*(Hypotéka!$E$15/12+Hypotéka!$E$16)),"")</f>
        <v/>
      </c>
      <c r="I439" s="44" t="str">
        <f>IFERROR(IF($A439="","",-1*Hypotéka!$E$18),"")</f>
        <v/>
      </c>
      <c r="J439" s="44" t="str">
        <f t="shared" si="60"/>
        <v/>
      </c>
      <c r="L439" s="44" t="str">
        <f t="shared" si="63"/>
        <v/>
      </c>
      <c r="M439" s="44" t="str">
        <f t="shared" si="64"/>
        <v/>
      </c>
      <c r="N439" s="44" t="str">
        <f t="shared" si="65"/>
        <v/>
      </c>
    </row>
    <row r="440" spans="1:14" x14ac:dyDescent="0.25">
      <c r="A440" s="17" t="str">
        <f t="shared" si="61"/>
        <v/>
      </c>
      <c r="B440" s="37" t="str">
        <f t="shared" si="57"/>
        <v/>
      </c>
      <c r="C440" s="17" t="str">
        <f t="shared" si="58"/>
        <v/>
      </c>
      <c r="D440" s="17" t="str">
        <f t="shared" si="62"/>
        <v/>
      </c>
      <c r="E440" s="44" t="str">
        <f>IFERROR(IF($A440="","",CUMPRINC($C$5/12,$D$3,Hypotéka!$E$8,D440,D440,0)),"")</f>
        <v/>
      </c>
      <c r="F440" s="44" t="str">
        <f>IFERROR(IF($A440="","",CUMIPMT($C$5/12,$D$3,Hypotéka!$E$8,$D440,$D440,0)),"")</f>
        <v/>
      </c>
      <c r="G440" s="44" t="str">
        <f t="shared" si="59"/>
        <v/>
      </c>
      <c r="H440" s="44" t="str">
        <f>IFERROR(IF($A440="","",-1*(Hypotéka!$E$15/12+Hypotéka!$E$16)),"")</f>
        <v/>
      </c>
      <c r="I440" s="44" t="str">
        <f>IFERROR(IF($A440="","",-1*Hypotéka!$E$18),"")</f>
        <v/>
      </c>
      <c r="J440" s="44" t="str">
        <f t="shared" si="60"/>
        <v/>
      </c>
      <c r="L440" s="44" t="str">
        <f t="shared" si="63"/>
        <v/>
      </c>
      <c r="M440" s="44" t="str">
        <f t="shared" si="64"/>
        <v/>
      </c>
      <c r="N440" s="44" t="str">
        <f t="shared" si="65"/>
        <v/>
      </c>
    </row>
    <row r="441" spans="1:14" x14ac:dyDescent="0.25">
      <c r="A441" s="17" t="str">
        <f t="shared" si="61"/>
        <v/>
      </c>
      <c r="B441" s="37" t="str">
        <f t="shared" si="57"/>
        <v/>
      </c>
      <c r="C441" s="17" t="str">
        <f t="shared" si="58"/>
        <v/>
      </c>
      <c r="D441" s="17" t="str">
        <f t="shared" si="62"/>
        <v/>
      </c>
      <c r="E441" s="44" t="str">
        <f>IFERROR(IF($A441="","",CUMPRINC($C$5/12,$D$3,Hypotéka!$E$8,D441,D441,0)),"")</f>
        <v/>
      </c>
      <c r="F441" s="44" t="str">
        <f>IFERROR(IF($A441="","",CUMIPMT($C$5/12,$D$3,Hypotéka!$E$8,$D441,$D441,0)),"")</f>
        <v/>
      </c>
      <c r="G441" s="44" t="str">
        <f t="shared" si="59"/>
        <v/>
      </c>
      <c r="H441" s="44" t="str">
        <f>IFERROR(IF($A441="","",-1*(Hypotéka!$E$15/12+Hypotéka!$E$16)),"")</f>
        <v/>
      </c>
      <c r="I441" s="44" t="str">
        <f>IFERROR(IF($A441="","",-1*Hypotéka!$E$18),"")</f>
        <v/>
      </c>
      <c r="J441" s="44" t="str">
        <f t="shared" si="60"/>
        <v/>
      </c>
      <c r="L441" s="44" t="str">
        <f t="shared" si="63"/>
        <v/>
      </c>
      <c r="M441" s="44" t="str">
        <f t="shared" si="64"/>
        <v/>
      </c>
      <c r="N441" s="44" t="str">
        <f t="shared" si="65"/>
        <v/>
      </c>
    </row>
    <row r="442" spans="1:14" x14ac:dyDescent="0.25">
      <c r="A442" s="17" t="str">
        <f t="shared" si="61"/>
        <v/>
      </c>
      <c r="B442" s="37" t="str">
        <f t="shared" si="57"/>
        <v/>
      </c>
      <c r="C442" s="17" t="str">
        <f t="shared" si="58"/>
        <v/>
      </c>
      <c r="D442" s="17" t="str">
        <f t="shared" si="62"/>
        <v/>
      </c>
      <c r="E442" s="44" t="str">
        <f>IFERROR(IF($A442="","",CUMPRINC($C$5/12,$D$3,Hypotéka!$E$8,D442,D442,0)),"")</f>
        <v/>
      </c>
      <c r="F442" s="44" t="str">
        <f>IFERROR(IF($A442="","",CUMIPMT($C$5/12,$D$3,Hypotéka!$E$8,$D442,$D442,0)),"")</f>
        <v/>
      </c>
      <c r="G442" s="44" t="str">
        <f t="shared" si="59"/>
        <v/>
      </c>
      <c r="H442" s="44" t="str">
        <f>IFERROR(IF($A442="","",-1*(Hypotéka!$E$15/12+Hypotéka!$E$16)),"")</f>
        <v/>
      </c>
      <c r="I442" s="44" t="str">
        <f>IFERROR(IF($A442="","",-1*Hypotéka!$E$18),"")</f>
        <v/>
      </c>
      <c r="J442" s="44" t="str">
        <f t="shared" si="60"/>
        <v/>
      </c>
      <c r="L442" s="44" t="str">
        <f t="shared" si="63"/>
        <v/>
      </c>
      <c r="M442" s="44" t="str">
        <f t="shared" si="64"/>
        <v/>
      </c>
      <c r="N442" s="44" t="str">
        <f t="shared" si="65"/>
        <v/>
      </c>
    </row>
    <row r="443" spans="1:14" x14ac:dyDescent="0.25">
      <c r="A443" s="17" t="str">
        <f t="shared" si="61"/>
        <v/>
      </c>
      <c r="B443" s="37" t="str">
        <f t="shared" si="57"/>
        <v/>
      </c>
      <c r="C443" s="17" t="str">
        <f t="shared" si="58"/>
        <v/>
      </c>
      <c r="D443" s="17" t="str">
        <f t="shared" si="62"/>
        <v/>
      </c>
      <c r="E443" s="44" t="str">
        <f>IFERROR(IF($A443="","",CUMPRINC($C$5/12,$D$3,Hypotéka!$E$8,D443,D443,0)),"")</f>
        <v/>
      </c>
      <c r="F443" s="44" t="str">
        <f>IFERROR(IF($A443="","",CUMIPMT($C$5/12,$D$3,Hypotéka!$E$8,$D443,$D443,0)),"")</f>
        <v/>
      </c>
      <c r="G443" s="44" t="str">
        <f t="shared" si="59"/>
        <v/>
      </c>
      <c r="H443" s="44" t="str">
        <f>IFERROR(IF($A443="","",-1*(Hypotéka!$E$15/12+Hypotéka!$E$16)),"")</f>
        <v/>
      </c>
      <c r="I443" s="44" t="str">
        <f>IFERROR(IF($A443="","",-1*Hypotéka!$E$18),"")</f>
        <v/>
      </c>
      <c r="J443" s="44" t="str">
        <f t="shared" si="60"/>
        <v/>
      </c>
      <c r="L443" s="44" t="str">
        <f t="shared" si="63"/>
        <v/>
      </c>
      <c r="M443" s="44" t="str">
        <f t="shared" si="64"/>
        <v/>
      </c>
      <c r="N443" s="44" t="str">
        <f t="shared" si="65"/>
        <v/>
      </c>
    </row>
    <row r="444" spans="1:14" x14ac:dyDescent="0.25">
      <c r="A444" s="17" t="str">
        <f t="shared" si="61"/>
        <v/>
      </c>
      <c r="B444" s="37" t="str">
        <f t="shared" si="57"/>
        <v/>
      </c>
      <c r="C444" s="17" t="str">
        <f t="shared" si="58"/>
        <v/>
      </c>
      <c r="D444" s="17" t="str">
        <f t="shared" si="62"/>
        <v/>
      </c>
      <c r="E444" s="44" t="str">
        <f>IFERROR(IF($A444="","",CUMPRINC($C$5/12,$D$3,Hypotéka!$E$8,D444,D444,0)),"")</f>
        <v/>
      </c>
      <c r="F444" s="44" t="str">
        <f>IFERROR(IF($A444="","",CUMIPMT($C$5/12,$D$3,Hypotéka!$E$8,$D444,$D444,0)),"")</f>
        <v/>
      </c>
      <c r="G444" s="44" t="str">
        <f t="shared" si="59"/>
        <v/>
      </c>
      <c r="H444" s="44" t="str">
        <f>IFERROR(IF($A444="","",-1*(Hypotéka!$E$15/12+Hypotéka!$E$16)),"")</f>
        <v/>
      </c>
      <c r="I444" s="44" t="str">
        <f>IFERROR(IF($A444="","",-1*Hypotéka!$E$18),"")</f>
        <v/>
      </c>
      <c r="J444" s="44" t="str">
        <f t="shared" si="60"/>
        <v/>
      </c>
      <c r="L444" s="44" t="str">
        <f t="shared" si="63"/>
        <v/>
      </c>
      <c r="M444" s="44" t="str">
        <f t="shared" si="64"/>
        <v/>
      </c>
      <c r="N444" s="44" t="str">
        <f t="shared" si="65"/>
        <v/>
      </c>
    </row>
    <row r="445" spans="1:14" x14ac:dyDescent="0.25">
      <c r="A445" s="17" t="str">
        <f t="shared" si="61"/>
        <v/>
      </c>
      <c r="B445" s="37" t="str">
        <f t="shared" si="57"/>
        <v/>
      </c>
      <c r="C445" s="17" t="str">
        <f t="shared" si="58"/>
        <v/>
      </c>
      <c r="D445" s="17" t="str">
        <f t="shared" si="62"/>
        <v/>
      </c>
      <c r="E445" s="44" t="str">
        <f>IFERROR(IF($A445="","",CUMPRINC($C$5/12,$D$3,Hypotéka!$E$8,D445,D445,0)),"")</f>
        <v/>
      </c>
      <c r="F445" s="44" t="str">
        <f>IFERROR(IF($A445="","",CUMIPMT($C$5/12,$D$3,Hypotéka!$E$8,$D445,$D445,0)),"")</f>
        <v/>
      </c>
      <c r="G445" s="44" t="str">
        <f t="shared" si="59"/>
        <v/>
      </c>
      <c r="H445" s="44" t="str">
        <f>IFERROR(IF($A445="","",-1*(Hypotéka!$E$15/12+Hypotéka!$E$16)),"")</f>
        <v/>
      </c>
      <c r="I445" s="44" t="str">
        <f>IFERROR(IF($A445="","",-1*Hypotéka!$E$18),"")</f>
        <v/>
      </c>
      <c r="J445" s="44" t="str">
        <f t="shared" si="60"/>
        <v/>
      </c>
      <c r="L445" s="44" t="str">
        <f t="shared" si="63"/>
        <v/>
      </c>
      <c r="M445" s="44" t="str">
        <f t="shared" si="64"/>
        <v/>
      </c>
      <c r="N445" s="44" t="str">
        <f t="shared" si="65"/>
        <v/>
      </c>
    </row>
    <row r="446" spans="1:14" x14ac:dyDescent="0.25">
      <c r="A446" s="17" t="str">
        <f t="shared" si="61"/>
        <v/>
      </c>
      <c r="B446" s="37" t="str">
        <f t="shared" si="57"/>
        <v/>
      </c>
      <c r="C446" s="17" t="str">
        <f t="shared" si="58"/>
        <v/>
      </c>
      <c r="D446" s="17" t="str">
        <f t="shared" si="62"/>
        <v/>
      </c>
      <c r="E446" s="44" t="str">
        <f>IFERROR(IF($A446="","",CUMPRINC($C$5/12,$D$3,Hypotéka!$E$8,D446,D446,0)),"")</f>
        <v/>
      </c>
      <c r="F446" s="44" t="str">
        <f>IFERROR(IF($A446="","",CUMIPMT($C$5/12,$D$3,Hypotéka!$E$8,$D446,$D446,0)),"")</f>
        <v/>
      </c>
      <c r="G446" s="44" t="str">
        <f t="shared" si="59"/>
        <v/>
      </c>
      <c r="H446" s="44" t="str">
        <f>IFERROR(IF($A446="","",-1*(Hypotéka!$E$15/12+Hypotéka!$E$16)),"")</f>
        <v/>
      </c>
      <c r="I446" s="44" t="str">
        <f>IFERROR(IF($A446="","",-1*Hypotéka!$E$18),"")</f>
        <v/>
      </c>
      <c r="J446" s="44" t="str">
        <f t="shared" si="60"/>
        <v/>
      </c>
      <c r="L446" s="44" t="str">
        <f t="shared" si="63"/>
        <v/>
      </c>
      <c r="M446" s="44" t="str">
        <f t="shared" si="64"/>
        <v/>
      </c>
      <c r="N446" s="44" t="str">
        <f t="shared" si="65"/>
        <v/>
      </c>
    </row>
    <row r="447" spans="1:14" x14ac:dyDescent="0.25">
      <c r="A447" s="17" t="str">
        <f t="shared" si="61"/>
        <v/>
      </c>
      <c r="B447" s="37" t="str">
        <f t="shared" si="57"/>
        <v/>
      </c>
      <c r="C447" s="17" t="str">
        <f t="shared" si="58"/>
        <v/>
      </c>
      <c r="D447" s="17" t="str">
        <f t="shared" si="62"/>
        <v/>
      </c>
      <c r="E447" s="44" t="str">
        <f>IFERROR(IF($A447="","",CUMPRINC($C$5/12,$D$3,Hypotéka!$E$8,D447,D447,0)),"")</f>
        <v/>
      </c>
      <c r="F447" s="44" t="str">
        <f>IFERROR(IF($A447="","",CUMIPMT($C$5/12,$D$3,Hypotéka!$E$8,$D447,$D447,0)),"")</f>
        <v/>
      </c>
      <c r="G447" s="44" t="str">
        <f t="shared" si="59"/>
        <v/>
      </c>
      <c r="H447" s="44" t="str">
        <f>IFERROR(IF($A447="","",-1*(Hypotéka!$E$15/12+Hypotéka!$E$16)),"")</f>
        <v/>
      </c>
      <c r="I447" s="44" t="str">
        <f>IFERROR(IF($A447="","",-1*Hypotéka!$E$18),"")</f>
        <v/>
      </c>
      <c r="J447" s="44" t="str">
        <f t="shared" si="60"/>
        <v/>
      </c>
      <c r="L447" s="44" t="str">
        <f t="shared" si="63"/>
        <v/>
      </c>
      <c r="M447" s="44" t="str">
        <f t="shared" si="64"/>
        <v/>
      </c>
      <c r="N447" s="44" t="str">
        <f t="shared" si="65"/>
        <v/>
      </c>
    </row>
    <row r="448" spans="1:14" x14ac:dyDescent="0.25">
      <c r="A448" s="17" t="str">
        <f t="shared" si="61"/>
        <v/>
      </c>
      <c r="B448" s="37" t="str">
        <f t="shared" si="57"/>
        <v/>
      </c>
      <c r="C448" s="17" t="str">
        <f t="shared" si="58"/>
        <v/>
      </c>
      <c r="D448" s="17" t="str">
        <f t="shared" si="62"/>
        <v/>
      </c>
      <c r="E448" s="44" t="str">
        <f>IFERROR(IF($A448="","",CUMPRINC($C$5/12,$D$3,Hypotéka!$E$8,D448,D448,0)),"")</f>
        <v/>
      </c>
      <c r="F448" s="44" t="str">
        <f>IFERROR(IF($A448="","",CUMIPMT($C$5/12,$D$3,Hypotéka!$E$8,$D448,$D448,0)),"")</f>
        <v/>
      </c>
      <c r="G448" s="44" t="str">
        <f t="shared" si="59"/>
        <v/>
      </c>
      <c r="H448" s="44" t="str">
        <f>IFERROR(IF($A448="","",-1*(Hypotéka!$E$15/12+Hypotéka!$E$16)),"")</f>
        <v/>
      </c>
      <c r="I448" s="44" t="str">
        <f>IFERROR(IF($A448="","",-1*Hypotéka!$E$18),"")</f>
        <v/>
      </c>
      <c r="J448" s="44" t="str">
        <f t="shared" si="60"/>
        <v/>
      </c>
      <c r="L448" s="44" t="str">
        <f t="shared" si="63"/>
        <v/>
      </c>
      <c r="M448" s="44" t="str">
        <f t="shared" si="64"/>
        <v/>
      </c>
      <c r="N448" s="44" t="str">
        <f t="shared" si="65"/>
        <v/>
      </c>
    </row>
    <row r="449" spans="1:14" x14ac:dyDescent="0.25">
      <c r="A449" s="17" t="str">
        <f t="shared" si="61"/>
        <v/>
      </c>
      <c r="B449" s="37" t="str">
        <f t="shared" si="57"/>
        <v/>
      </c>
      <c r="C449" s="17" t="str">
        <f t="shared" si="58"/>
        <v/>
      </c>
      <c r="D449" s="17" t="str">
        <f t="shared" si="62"/>
        <v/>
      </c>
      <c r="E449" s="44" t="str">
        <f>IFERROR(IF($A449="","",CUMPRINC($C$5/12,$D$3,Hypotéka!$E$8,D449,D449,0)),"")</f>
        <v/>
      </c>
      <c r="F449" s="44" t="str">
        <f>IFERROR(IF($A449="","",CUMIPMT($C$5/12,$D$3,Hypotéka!$E$8,$D449,$D449,0)),"")</f>
        <v/>
      </c>
      <c r="G449" s="44" t="str">
        <f t="shared" si="59"/>
        <v/>
      </c>
      <c r="H449" s="44" t="str">
        <f>IFERROR(IF($A449="","",-1*(Hypotéka!$E$15/12+Hypotéka!$E$16)),"")</f>
        <v/>
      </c>
      <c r="I449" s="44" t="str">
        <f>IFERROR(IF($A449="","",-1*Hypotéka!$E$18),"")</f>
        <v/>
      </c>
      <c r="J449" s="44" t="str">
        <f t="shared" si="60"/>
        <v/>
      </c>
      <c r="L449" s="44" t="str">
        <f t="shared" si="63"/>
        <v/>
      </c>
      <c r="M449" s="44" t="str">
        <f t="shared" si="64"/>
        <v/>
      </c>
      <c r="N449" s="44" t="str">
        <f t="shared" si="65"/>
        <v/>
      </c>
    </row>
    <row r="450" spans="1:14" x14ac:dyDescent="0.25">
      <c r="A450" s="17" t="str">
        <f t="shared" si="61"/>
        <v/>
      </c>
      <c r="B450" s="37" t="str">
        <f t="shared" si="57"/>
        <v/>
      </c>
      <c r="C450" s="17" t="str">
        <f t="shared" si="58"/>
        <v/>
      </c>
      <c r="D450" s="17" t="str">
        <f t="shared" si="62"/>
        <v/>
      </c>
      <c r="E450" s="44" t="str">
        <f>IFERROR(IF($A450="","",CUMPRINC($C$5/12,$D$3,Hypotéka!$E$8,D450,D450,0)),"")</f>
        <v/>
      </c>
      <c r="F450" s="44" t="str">
        <f>IFERROR(IF($A450="","",CUMIPMT($C$5/12,$D$3,Hypotéka!$E$8,$D450,$D450,0)),"")</f>
        <v/>
      </c>
      <c r="G450" s="44" t="str">
        <f t="shared" si="59"/>
        <v/>
      </c>
      <c r="H450" s="44" t="str">
        <f>IFERROR(IF($A450="","",-1*(Hypotéka!$E$15/12+Hypotéka!$E$16)),"")</f>
        <v/>
      </c>
      <c r="I450" s="44" t="str">
        <f>IFERROR(IF($A450="","",-1*Hypotéka!$E$18),"")</f>
        <v/>
      </c>
      <c r="J450" s="44" t="str">
        <f t="shared" si="60"/>
        <v/>
      </c>
      <c r="L450" s="44" t="str">
        <f t="shared" si="63"/>
        <v/>
      </c>
      <c r="M450" s="44" t="str">
        <f t="shared" si="64"/>
        <v/>
      </c>
      <c r="N450" s="44" t="str">
        <f t="shared" si="65"/>
        <v/>
      </c>
    </row>
    <row r="451" spans="1:14" x14ac:dyDescent="0.25">
      <c r="A451" s="17" t="str">
        <f t="shared" si="61"/>
        <v/>
      </c>
      <c r="B451" s="37" t="str">
        <f t="shared" si="57"/>
        <v/>
      </c>
      <c r="C451" s="17" t="str">
        <f t="shared" si="58"/>
        <v/>
      </c>
      <c r="D451" s="17" t="str">
        <f t="shared" si="62"/>
        <v/>
      </c>
      <c r="E451" s="44" t="str">
        <f>IFERROR(IF($A451="","",CUMPRINC($C$5/12,$D$3,Hypotéka!$E$8,D451,D451,0)),"")</f>
        <v/>
      </c>
      <c r="F451" s="44" t="str">
        <f>IFERROR(IF($A451="","",CUMIPMT($C$5/12,$D$3,Hypotéka!$E$8,$D451,$D451,0)),"")</f>
        <v/>
      </c>
      <c r="G451" s="44" t="str">
        <f t="shared" si="59"/>
        <v/>
      </c>
      <c r="H451" s="44" t="str">
        <f>IFERROR(IF($A451="","",-1*(Hypotéka!$E$15/12+Hypotéka!$E$16)),"")</f>
        <v/>
      </c>
      <c r="I451" s="44" t="str">
        <f>IFERROR(IF($A451="","",-1*Hypotéka!$E$18),"")</f>
        <v/>
      </c>
      <c r="J451" s="44" t="str">
        <f t="shared" si="60"/>
        <v/>
      </c>
      <c r="L451" s="44" t="str">
        <f t="shared" si="63"/>
        <v/>
      </c>
      <c r="M451" s="44" t="str">
        <f t="shared" si="64"/>
        <v/>
      </c>
      <c r="N451" s="44" t="str">
        <f t="shared" si="65"/>
        <v/>
      </c>
    </row>
    <row r="452" spans="1:14" x14ac:dyDescent="0.25">
      <c r="A452" s="17" t="str">
        <f t="shared" si="61"/>
        <v/>
      </c>
      <c r="B452" s="37" t="str">
        <f t="shared" si="57"/>
        <v/>
      </c>
      <c r="C452" s="17" t="str">
        <f t="shared" si="58"/>
        <v/>
      </c>
      <c r="D452" s="17" t="str">
        <f t="shared" si="62"/>
        <v/>
      </c>
      <c r="E452" s="44" t="str">
        <f>IFERROR(IF($A452="","",CUMPRINC($C$5/12,$D$3,Hypotéka!$E$8,D452,D452,0)),"")</f>
        <v/>
      </c>
      <c r="F452" s="44" t="str">
        <f>IFERROR(IF($A452="","",CUMIPMT($C$5/12,$D$3,Hypotéka!$E$8,$D452,$D452,0)),"")</f>
        <v/>
      </c>
      <c r="G452" s="44" t="str">
        <f t="shared" si="59"/>
        <v/>
      </c>
      <c r="H452" s="44" t="str">
        <f>IFERROR(IF($A452="","",-1*(Hypotéka!$E$15/12+Hypotéka!$E$16)),"")</f>
        <v/>
      </c>
      <c r="I452" s="44" t="str">
        <f>IFERROR(IF($A452="","",-1*Hypotéka!$E$18),"")</f>
        <v/>
      </c>
      <c r="J452" s="44" t="str">
        <f t="shared" si="60"/>
        <v/>
      </c>
      <c r="L452" s="44" t="str">
        <f t="shared" si="63"/>
        <v/>
      </c>
      <c r="M452" s="44" t="str">
        <f t="shared" si="64"/>
        <v/>
      </c>
      <c r="N452" s="44" t="str">
        <f t="shared" si="65"/>
        <v/>
      </c>
    </row>
    <row r="453" spans="1:14" x14ac:dyDescent="0.25">
      <c r="A453" s="17" t="str">
        <f t="shared" si="61"/>
        <v/>
      </c>
      <c r="B453" s="37" t="str">
        <f t="shared" si="57"/>
        <v/>
      </c>
      <c r="C453" s="17" t="str">
        <f t="shared" si="58"/>
        <v/>
      </c>
      <c r="D453" s="17" t="str">
        <f t="shared" si="62"/>
        <v/>
      </c>
      <c r="E453" s="44" t="str">
        <f>IFERROR(IF($A453="","",CUMPRINC($C$5/12,$D$3,Hypotéka!$E$8,D453,D453,0)),"")</f>
        <v/>
      </c>
      <c r="F453" s="44" t="str">
        <f>IFERROR(IF($A453="","",CUMIPMT($C$5/12,$D$3,Hypotéka!$E$8,$D453,$D453,0)),"")</f>
        <v/>
      </c>
      <c r="G453" s="44" t="str">
        <f t="shared" si="59"/>
        <v/>
      </c>
      <c r="H453" s="44" t="str">
        <f>IFERROR(IF($A453="","",-1*(Hypotéka!$E$15/12+Hypotéka!$E$16)),"")</f>
        <v/>
      </c>
      <c r="I453" s="44" t="str">
        <f>IFERROR(IF($A453="","",-1*Hypotéka!$E$18),"")</f>
        <v/>
      </c>
      <c r="J453" s="44" t="str">
        <f t="shared" si="60"/>
        <v/>
      </c>
      <c r="L453" s="44" t="str">
        <f t="shared" si="63"/>
        <v/>
      </c>
      <c r="M453" s="44" t="str">
        <f t="shared" si="64"/>
        <v/>
      </c>
      <c r="N453" s="44" t="str">
        <f t="shared" si="65"/>
        <v/>
      </c>
    </row>
    <row r="454" spans="1:14" x14ac:dyDescent="0.25">
      <c r="A454" s="17" t="str">
        <f t="shared" si="61"/>
        <v/>
      </c>
      <c r="B454" s="37" t="str">
        <f t="shared" si="57"/>
        <v/>
      </c>
      <c r="C454" s="17" t="str">
        <f t="shared" si="58"/>
        <v/>
      </c>
      <c r="D454" s="17" t="str">
        <f t="shared" si="62"/>
        <v/>
      </c>
      <c r="E454" s="44" t="str">
        <f>IFERROR(IF($A454="","",CUMPRINC($C$5/12,$D$3,Hypotéka!$E$8,D454,D454,0)),"")</f>
        <v/>
      </c>
      <c r="F454" s="44" t="str">
        <f>IFERROR(IF($A454="","",CUMIPMT($C$5/12,$D$3,Hypotéka!$E$8,$D454,$D454,0)),"")</f>
        <v/>
      </c>
      <c r="G454" s="44" t="str">
        <f t="shared" si="59"/>
        <v/>
      </c>
      <c r="H454" s="44" t="str">
        <f>IFERROR(IF($A454="","",-1*(Hypotéka!$E$15/12+Hypotéka!$E$16)),"")</f>
        <v/>
      </c>
      <c r="I454" s="44" t="str">
        <f>IFERROR(IF($A454="","",-1*Hypotéka!$E$18),"")</f>
        <v/>
      </c>
      <c r="J454" s="44" t="str">
        <f t="shared" si="60"/>
        <v/>
      </c>
      <c r="L454" s="44" t="str">
        <f t="shared" si="63"/>
        <v/>
      </c>
      <c r="M454" s="44" t="str">
        <f t="shared" si="64"/>
        <v/>
      </c>
      <c r="N454" s="44" t="str">
        <f t="shared" si="65"/>
        <v/>
      </c>
    </row>
    <row r="455" spans="1:14" x14ac:dyDescent="0.25">
      <c r="A455" s="17" t="str">
        <f t="shared" si="61"/>
        <v/>
      </c>
      <c r="B455" s="37" t="str">
        <f t="shared" si="57"/>
        <v/>
      </c>
      <c r="C455" s="17" t="str">
        <f t="shared" si="58"/>
        <v/>
      </c>
      <c r="D455" s="17" t="str">
        <f t="shared" si="62"/>
        <v/>
      </c>
      <c r="E455" s="44" t="str">
        <f>IFERROR(IF($A455="","",CUMPRINC($C$5/12,$D$3,Hypotéka!$E$8,D455,D455,0)),"")</f>
        <v/>
      </c>
      <c r="F455" s="44" t="str">
        <f>IFERROR(IF($A455="","",CUMIPMT($C$5/12,$D$3,Hypotéka!$E$8,$D455,$D455,0)),"")</f>
        <v/>
      </c>
      <c r="G455" s="44" t="str">
        <f t="shared" si="59"/>
        <v/>
      </c>
      <c r="H455" s="44" t="str">
        <f>IFERROR(IF($A455="","",-1*(Hypotéka!$E$15/12+Hypotéka!$E$16)),"")</f>
        <v/>
      </c>
      <c r="I455" s="44" t="str">
        <f>IFERROR(IF($A455="","",-1*Hypotéka!$E$18),"")</f>
        <v/>
      </c>
      <c r="J455" s="44" t="str">
        <f t="shared" si="60"/>
        <v/>
      </c>
      <c r="L455" s="44" t="str">
        <f t="shared" si="63"/>
        <v/>
      </c>
      <c r="M455" s="44" t="str">
        <f t="shared" si="64"/>
        <v/>
      </c>
      <c r="N455" s="44" t="str">
        <f t="shared" si="65"/>
        <v/>
      </c>
    </row>
    <row r="456" spans="1:14" x14ac:dyDescent="0.25">
      <c r="A456" s="17" t="str">
        <f t="shared" si="61"/>
        <v/>
      </c>
      <c r="B456" s="37" t="str">
        <f t="shared" si="57"/>
        <v/>
      </c>
      <c r="C456" s="17" t="str">
        <f t="shared" si="58"/>
        <v/>
      </c>
      <c r="D456" s="17" t="str">
        <f t="shared" si="62"/>
        <v/>
      </c>
      <c r="E456" s="44" t="str">
        <f>IFERROR(IF($A456="","",CUMPRINC($C$5/12,$D$3,Hypotéka!$E$8,D456,D456,0)),"")</f>
        <v/>
      </c>
      <c r="F456" s="44" t="str">
        <f>IFERROR(IF($A456="","",CUMIPMT($C$5/12,$D$3,Hypotéka!$E$8,$D456,$D456,0)),"")</f>
        <v/>
      </c>
      <c r="G456" s="44" t="str">
        <f t="shared" si="59"/>
        <v/>
      </c>
      <c r="H456" s="44" t="str">
        <f>IFERROR(IF($A456="","",-1*(Hypotéka!$E$15/12+Hypotéka!$E$16)),"")</f>
        <v/>
      </c>
      <c r="I456" s="44" t="str">
        <f>IFERROR(IF($A456="","",-1*Hypotéka!$E$18),"")</f>
        <v/>
      </c>
      <c r="J456" s="44" t="str">
        <f t="shared" si="60"/>
        <v/>
      </c>
      <c r="L456" s="44" t="str">
        <f t="shared" si="63"/>
        <v/>
      </c>
      <c r="M456" s="44" t="str">
        <f t="shared" si="64"/>
        <v/>
      </c>
      <c r="N456" s="44" t="str">
        <f t="shared" si="65"/>
        <v/>
      </c>
    </row>
    <row r="457" spans="1:14" x14ac:dyDescent="0.25">
      <c r="A457" s="17" t="str">
        <f t="shared" si="61"/>
        <v/>
      </c>
      <c r="B457" s="37" t="str">
        <f t="shared" si="57"/>
        <v/>
      </c>
      <c r="C457" s="17" t="str">
        <f t="shared" si="58"/>
        <v/>
      </c>
      <c r="D457" s="17" t="str">
        <f t="shared" si="62"/>
        <v/>
      </c>
      <c r="E457" s="44" t="str">
        <f>IFERROR(IF($A457="","",CUMPRINC($C$5/12,$D$3,Hypotéka!$E$8,D457,D457,0)),"")</f>
        <v/>
      </c>
      <c r="F457" s="44" t="str">
        <f>IFERROR(IF($A457="","",CUMIPMT($C$5/12,$D$3,Hypotéka!$E$8,$D457,$D457,0)),"")</f>
        <v/>
      </c>
      <c r="G457" s="44" t="str">
        <f t="shared" si="59"/>
        <v/>
      </c>
      <c r="H457" s="44" t="str">
        <f>IFERROR(IF($A457="","",-1*(Hypotéka!$E$15/12+Hypotéka!$E$16)),"")</f>
        <v/>
      </c>
      <c r="I457" s="44" t="str">
        <f>IFERROR(IF($A457="","",-1*Hypotéka!$E$18),"")</f>
        <v/>
      </c>
      <c r="J457" s="44" t="str">
        <f t="shared" si="60"/>
        <v/>
      </c>
      <c r="L457" s="44" t="str">
        <f t="shared" si="63"/>
        <v/>
      </c>
      <c r="M457" s="44" t="str">
        <f t="shared" si="64"/>
        <v/>
      </c>
      <c r="N457" s="44" t="str">
        <f t="shared" si="65"/>
        <v/>
      </c>
    </row>
    <row r="458" spans="1:14" x14ac:dyDescent="0.25">
      <c r="A458" s="17" t="str">
        <f t="shared" si="61"/>
        <v/>
      </c>
      <c r="B458" s="37" t="str">
        <f t="shared" si="57"/>
        <v/>
      </c>
      <c r="C458" s="17" t="str">
        <f t="shared" si="58"/>
        <v/>
      </c>
      <c r="D458" s="17" t="str">
        <f t="shared" si="62"/>
        <v/>
      </c>
      <c r="E458" s="44" t="str">
        <f>IFERROR(IF($A458="","",CUMPRINC($C$5/12,$D$3,Hypotéka!$E$8,D458,D458,0)),"")</f>
        <v/>
      </c>
      <c r="F458" s="44" t="str">
        <f>IFERROR(IF($A458="","",CUMIPMT($C$5/12,$D$3,Hypotéka!$E$8,$D458,$D458,0)),"")</f>
        <v/>
      </c>
      <c r="G458" s="44" t="str">
        <f t="shared" si="59"/>
        <v/>
      </c>
      <c r="H458" s="44" t="str">
        <f>IFERROR(IF($A458="","",-1*(Hypotéka!$E$15/12+Hypotéka!$E$16)),"")</f>
        <v/>
      </c>
      <c r="I458" s="44" t="str">
        <f>IFERROR(IF($A458="","",-1*Hypotéka!$E$18),"")</f>
        <v/>
      </c>
      <c r="J458" s="44" t="str">
        <f t="shared" si="60"/>
        <v/>
      </c>
      <c r="L458" s="44" t="str">
        <f t="shared" si="63"/>
        <v/>
      </c>
      <c r="M458" s="44" t="str">
        <f t="shared" si="64"/>
        <v/>
      </c>
      <c r="N458" s="44" t="str">
        <f t="shared" si="65"/>
        <v/>
      </c>
    </row>
    <row r="459" spans="1:14" x14ac:dyDescent="0.25">
      <c r="A459" s="17" t="str">
        <f t="shared" si="61"/>
        <v/>
      </c>
      <c r="B459" s="37" t="str">
        <f t="shared" ref="B459:B522" si="66">IFERROR(IF($A459="","",EDATE($C$2,A459)),"")</f>
        <v/>
      </c>
      <c r="C459" s="17" t="str">
        <f t="shared" ref="C459:C522" si="67">IFERROR(IF($A459="","",$D$3),"")</f>
        <v/>
      </c>
      <c r="D459" s="17" t="str">
        <f t="shared" si="62"/>
        <v/>
      </c>
      <c r="E459" s="44" t="str">
        <f>IFERROR(IF($A459="","",CUMPRINC($C$5/12,$D$3,Hypotéka!$E$8,D459,D459,0)),"")</f>
        <v/>
      </c>
      <c r="F459" s="44" t="str">
        <f>IFERROR(IF($A459="","",CUMIPMT($C$5/12,$D$3,Hypotéka!$E$8,$D459,$D459,0)),"")</f>
        <v/>
      </c>
      <c r="G459" s="44" t="str">
        <f t="shared" ref="G459:G522" si="68">IFERROR(IF($A459="","",E459+F459),"")</f>
        <v/>
      </c>
      <c r="H459" s="44" t="str">
        <f>IFERROR(IF($A459="","",-1*(Hypotéka!$E$15/12+Hypotéka!$E$16)),"")</f>
        <v/>
      </c>
      <c r="I459" s="44" t="str">
        <f>IFERROR(IF($A459="","",-1*Hypotéka!$E$18),"")</f>
        <v/>
      </c>
      <c r="J459" s="44" t="str">
        <f t="shared" ref="J459:J522" si="69">IFERROR(IF($A459="","",SUM(G459:I459)),"")</f>
        <v/>
      </c>
      <c r="L459" s="44" t="str">
        <f t="shared" si="63"/>
        <v/>
      </c>
      <c r="M459" s="44" t="str">
        <f t="shared" si="64"/>
        <v/>
      </c>
      <c r="N459" s="44" t="str">
        <f t="shared" si="65"/>
        <v/>
      </c>
    </row>
    <row r="460" spans="1:14" x14ac:dyDescent="0.25">
      <c r="A460" s="17" t="str">
        <f t="shared" ref="A460:A523" si="70">IFERROR(IF($C$2="","",IF($C$3="","",IF(A459+1&lt;$D$3,A459+1,""))),"")</f>
        <v/>
      </c>
      <c r="B460" s="37" t="str">
        <f t="shared" si="66"/>
        <v/>
      </c>
      <c r="C460" s="17" t="str">
        <f t="shared" si="67"/>
        <v/>
      </c>
      <c r="D460" s="17" t="str">
        <f t="shared" ref="D460:D523" si="71">IFERROR(IF($A460="","",D459+1),"")</f>
        <v/>
      </c>
      <c r="E460" s="44" t="str">
        <f>IFERROR(IF($A460="","",CUMPRINC($C$5/12,$D$3,Hypotéka!$E$8,D460,D460,0)),"")</f>
        <v/>
      </c>
      <c r="F460" s="44" t="str">
        <f>IFERROR(IF($A460="","",CUMIPMT($C$5/12,$D$3,Hypotéka!$E$8,$D460,$D460,0)),"")</f>
        <v/>
      </c>
      <c r="G460" s="44" t="str">
        <f t="shared" si="68"/>
        <v/>
      </c>
      <c r="H460" s="44" t="str">
        <f>IFERROR(IF($A460="","",-1*(Hypotéka!$E$15/12+Hypotéka!$E$16)),"")</f>
        <v/>
      </c>
      <c r="I460" s="44" t="str">
        <f>IFERROR(IF($A460="","",-1*Hypotéka!$E$18),"")</f>
        <v/>
      </c>
      <c r="J460" s="44" t="str">
        <f t="shared" si="69"/>
        <v/>
      </c>
      <c r="L460" s="44" t="str">
        <f t="shared" ref="L460:L523" si="72">IFERROR(IF($A460="","",(-1*E460)+L459),"")</f>
        <v/>
      </c>
      <c r="M460" s="44" t="str">
        <f t="shared" ref="M460:M523" si="73">IFERROR(IF($A460="","",(-1*F460)+M459),"")</f>
        <v/>
      </c>
      <c r="N460" s="44" t="str">
        <f t="shared" ref="N460:N523" si="74">IFERROR(IF($A460="","",(-1*G460)+N459),"")</f>
        <v/>
      </c>
    </row>
    <row r="461" spans="1:14" x14ac:dyDescent="0.25">
      <c r="A461" s="17" t="str">
        <f t="shared" si="70"/>
        <v/>
      </c>
      <c r="B461" s="37" t="str">
        <f t="shared" si="66"/>
        <v/>
      </c>
      <c r="C461" s="17" t="str">
        <f t="shared" si="67"/>
        <v/>
      </c>
      <c r="D461" s="17" t="str">
        <f t="shared" si="71"/>
        <v/>
      </c>
      <c r="E461" s="44" t="str">
        <f>IFERROR(IF($A461="","",CUMPRINC($C$5/12,$D$3,Hypotéka!$E$8,D461,D461,0)),"")</f>
        <v/>
      </c>
      <c r="F461" s="44" t="str">
        <f>IFERROR(IF($A461="","",CUMIPMT($C$5/12,$D$3,Hypotéka!$E$8,$D461,$D461,0)),"")</f>
        <v/>
      </c>
      <c r="G461" s="44" t="str">
        <f t="shared" si="68"/>
        <v/>
      </c>
      <c r="H461" s="44" t="str">
        <f>IFERROR(IF($A461="","",-1*(Hypotéka!$E$15/12+Hypotéka!$E$16)),"")</f>
        <v/>
      </c>
      <c r="I461" s="44" t="str">
        <f>IFERROR(IF($A461="","",-1*Hypotéka!$E$18),"")</f>
        <v/>
      </c>
      <c r="J461" s="44" t="str">
        <f t="shared" si="69"/>
        <v/>
      </c>
      <c r="L461" s="44" t="str">
        <f t="shared" si="72"/>
        <v/>
      </c>
      <c r="M461" s="44" t="str">
        <f t="shared" si="73"/>
        <v/>
      </c>
      <c r="N461" s="44" t="str">
        <f t="shared" si="74"/>
        <v/>
      </c>
    </row>
    <row r="462" spans="1:14" x14ac:dyDescent="0.25">
      <c r="A462" s="17" t="str">
        <f t="shared" si="70"/>
        <v/>
      </c>
      <c r="B462" s="37" t="str">
        <f t="shared" si="66"/>
        <v/>
      </c>
      <c r="C462" s="17" t="str">
        <f t="shared" si="67"/>
        <v/>
      </c>
      <c r="D462" s="17" t="str">
        <f t="shared" si="71"/>
        <v/>
      </c>
      <c r="E462" s="44" t="str">
        <f>IFERROR(IF($A462="","",CUMPRINC($C$5/12,$D$3,Hypotéka!$E$8,D462,D462,0)),"")</f>
        <v/>
      </c>
      <c r="F462" s="44" t="str">
        <f>IFERROR(IF($A462="","",CUMIPMT($C$5/12,$D$3,Hypotéka!$E$8,$D462,$D462,0)),"")</f>
        <v/>
      </c>
      <c r="G462" s="44" t="str">
        <f t="shared" si="68"/>
        <v/>
      </c>
      <c r="H462" s="44" t="str">
        <f>IFERROR(IF($A462="","",-1*(Hypotéka!$E$15/12+Hypotéka!$E$16)),"")</f>
        <v/>
      </c>
      <c r="I462" s="44" t="str">
        <f>IFERROR(IF($A462="","",-1*Hypotéka!$E$18),"")</f>
        <v/>
      </c>
      <c r="J462" s="44" t="str">
        <f t="shared" si="69"/>
        <v/>
      </c>
      <c r="L462" s="44" t="str">
        <f t="shared" si="72"/>
        <v/>
      </c>
      <c r="M462" s="44" t="str">
        <f t="shared" si="73"/>
        <v/>
      </c>
      <c r="N462" s="44" t="str">
        <f t="shared" si="74"/>
        <v/>
      </c>
    </row>
    <row r="463" spans="1:14" x14ac:dyDescent="0.25">
      <c r="A463" s="17" t="str">
        <f t="shared" si="70"/>
        <v/>
      </c>
      <c r="B463" s="37" t="str">
        <f t="shared" si="66"/>
        <v/>
      </c>
      <c r="C463" s="17" t="str">
        <f t="shared" si="67"/>
        <v/>
      </c>
      <c r="D463" s="17" t="str">
        <f t="shared" si="71"/>
        <v/>
      </c>
      <c r="E463" s="44" t="str">
        <f>IFERROR(IF($A463="","",CUMPRINC($C$5/12,$D$3,Hypotéka!$E$8,D463,D463,0)),"")</f>
        <v/>
      </c>
      <c r="F463" s="44" t="str">
        <f>IFERROR(IF($A463="","",CUMIPMT($C$5/12,$D$3,Hypotéka!$E$8,$D463,$D463,0)),"")</f>
        <v/>
      </c>
      <c r="G463" s="44" t="str">
        <f t="shared" si="68"/>
        <v/>
      </c>
      <c r="H463" s="44" t="str">
        <f>IFERROR(IF($A463="","",-1*(Hypotéka!$E$15/12+Hypotéka!$E$16)),"")</f>
        <v/>
      </c>
      <c r="I463" s="44" t="str">
        <f>IFERROR(IF($A463="","",-1*Hypotéka!$E$18),"")</f>
        <v/>
      </c>
      <c r="J463" s="44" t="str">
        <f t="shared" si="69"/>
        <v/>
      </c>
      <c r="L463" s="44" t="str">
        <f t="shared" si="72"/>
        <v/>
      </c>
      <c r="M463" s="44" t="str">
        <f t="shared" si="73"/>
        <v/>
      </c>
      <c r="N463" s="44" t="str">
        <f t="shared" si="74"/>
        <v/>
      </c>
    </row>
    <row r="464" spans="1:14" x14ac:dyDescent="0.25">
      <c r="A464" s="17" t="str">
        <f t="shared" si="70"/>
        <v/>
      </c>
      <c r="B464" s="37" t="str">
        <f t="shared" si="66"/>
        <v/>
      </c>
      <c r="C464" s="17" t="str">
        <f t="shared" si="67"/>
        <v/>
      </c>
      <c r="D464" s="17" t="str">
        <f t="shared" si="71"/>
        <v/>
      </c>
      <c r="E464" s="44" t="str">
        <f>IFERROR(IF($A464="","",CUMPRINC($C$5/12,$D$3,Hypotéka!$E$8,D464,D464,0)),"")</f>
        <v/>
      </c>
      <c r="F464" s="44" t="str">
        <f>IFERROR(IF($A464="","",CUMIPMT($C$5/12,$D$3,Hypotéka!$E$8,$D464,$D464,0)),"")</f>
        <v/>
      </c>
      <c r="G464" s="44" t="str">
        <f t="shared" si="68"/>
        <v/>
      </c>
      <c r="H464" s="44" t="str">
        <f>IFERROR(IF($A464="","",-1*(Hypotéka!$E$15/12+Hypotéka!$E$16)),"")</f>
        <v/>
      </c>
      <c r="I464" s="44" t="str">
        <f>IFERROR(IF($A464="","",-1*Hypotéka!$E$18),"")</f>
        <v/>
      </c>
      <c r="J464" s="44" t="str">
        <f t="shared" si="69"/>
        <v/>
      </c>
      <c r="L464" s="44" t="str">
        <f t="shared" si="72"/>
        <v/>
      </c>
      <c r="M464" s="44" t="str">
        <f t="shared" si="73"/>
        <v/>
      </c>
      <c r="N464" s="44" t="str">
        <f t="shared" si="74"/>
        <v/>
      </c>
    </row>
    <row r="465" spans="1:14" x14ac:dyDescent="0.25">
      <c r="A465" s="17" t="str">
        <f t="shared" si="70"/>
        <v/>
      </c>
      <c r="B465" s="37" t="str">
        <f t="shared" si="66"/>
        <v/>
      </c>
      <c r="C465" s="17" t="str">
        <f t="shared" si="67"/>
        <v/>
      </c>
      <c r="D465" s="17" t="str">
        <f t="shared" si="71"/>
        <v/>
      </c>
      <c r="E465" s="44" t="str">
        <f>IFERROR(IF($A465="","",CUMPRINC($C$5/12,$D$3,Hypotéka!$E$8,D465,D465,0)),"")</f>
        <v/>
      </c>
      <c r="F465" s="44" t="str">
        <f>IFERROR(IF($A465="","",CUMIPMT($C$5/12,$D$3,Hypotéka!$E$8,$D465,$D465,0)),"")</f>
        <v/>
      </c>
      <c r="G465" s="44" t="str">
        <f t="shared" si="68"/>
        <v/>
      </c>
      <c r="H465" s="44" t="str">
        <f>IFERROR(IF($A465="","",-1*(Hypotéka!$E$15/12+Hypotéka!$E$16)),"")</f>
        <v/>
      </c>
      <c r="I465" s="44" t="str">
        <f>IFERROR(IF($A465="","",-1*Hypotéka!$E$18),"")</f>
        <v/>
      </c>
      <c r="J465" s="44" t="str">
        <f t="shared" si="69"/>
        <v/>
      </c>
      <c r="L465" s="44" t="str">
        <f t="shared" si="72"/>
        <v/>
      </c>
      <c r="M465" s="44" t="str">
        <f t="shared" si="73"/>
        <v/>
      </c>
      <c r="N465" s="44" t="str">
        <f t="shared" si="74"/>
        <v/>
      </c>
    </row>
    <row r="466" spans="1:14" x14ac:dyDescent="0.25">
      <c r="A466" s="17" t="str">
        <f t="shared" si="70"/>
        <v/>
      </c>
      <c r="B466" s="37" t="str">
        <f t="shared" si="66"/>
        <v/>
      </c>
      <c r="C466" s="17" t="str">
        <f t="shared" si="67"/>
        <v/>
      </c>
      <c r="D466" s="17" t="str">
        <f t="shared" si="71"/>
        <v/>
      </c>
      <c r="E466" s="44" t="str">
        <f>IFERROR(IF($A466="","",CUMPRINC($C$5/12,$D$3,Hypotéka!$E$8,D466,D466,0)),"")</f>
        <v/>
      </c>
      <c r="F466" s="44" t="str">
        <f>IFERROR(IF($A466="","",CUMIPMT($C$5/12,$D$3,Hypotéka!$E$8,$D466,$D466,0)),"")</f>
        <v/>
      </c>
      <c r="G466" s="44" t="str">
        <f t="shared" si="68"/>
        <v/>
      </c>
      <c r="H466" s="44" t="str">
        <f>IFERROR(IF($A466="","",-1*(Hypotéka!$E$15/12+Hypotéka!$E$16)),"")</f>
        <v/>
      </c>
      <c r="I466" s="44" t="str">
        <f>IFERROR(IF($A466="","",-1*Hypotéka!$E$18),"")</f>
        <v/>
      </c>
      <c r="J466" s="44" t="str">
        <f t="shared" si="69"/>
        <v/>
      </c>
      <c r="L466" s="44" t="str">
        <f t="shared" si="72"/>
        <v/>
      </c>
      <c r="M466" s="44" t="str">
        <f t="shared" si="73"/>
        <v/>
      </c>
      <c r="N466" s="44" t="str">
        <f t="shared" si="74"/>
        <v/>
      </c>
    </row>
    <row r="467" spans="1:14" x14ac:dyDescent="0.25">
      <c r="A467" s="17" t="str">
        <f t="shared" si="70"/>
        <v/>
      </c>
      <c r="B467" s="37" t="str">
        <f t="shared" si="66"/>
        <v/>
      </c>
      <c r="C467" s="17" t="str">
        <f t="shared" si="67"/>
        <v/>
      </c>
      <c r="D467" s="17" t="str">
        <f t="shared" si="71"/>
        <v/>
      </c>
      <c r="E467" s="44" t="str">
        <f>IFERROR(IF($A467="","",CUMPRINC($C$5/12,$D$3,Hypotéka!$E$8,D467,D467,0)),"")</f>
        <v/>
      </c>
      <c r="F467" s="44" t="str">
        <f>IFERROR(IF($A467="","",CUMIPMT($C$5/12,$D$3,Hypotéka!$E$8,$D467,$D467,0)),"")</f>
        <v/>
      </c>
      <c r="G467" s="44" t="str">
        <f t="shared" si="68"/>
        <v/>
      </c>
      <c r="H467" s="44" t="str">
        <f>IFERROR(IF($A467="","",-1*(Hypotéka!$E$15/12+Hypotéka!$E$16)),"")</f>
        <v/>
      </c>
      <c r="I467" s="44" t="str">
        <f>IFERROR(IF($A467="","",-1*Hypotéka!$E$18),"")</f>
        <v/>
      </c>
      <c r="J467" s="44" t="str">
        <f t="shared" si="69"/>
        <v/>
      </c>
      <c r="L467" s="44" t="str">
        <f t="shared" si="72"/>
        <v/>
      </c>
      <c r="M467" s="44" t="str">
        <f t="shared" si="73"/>
        <v/>
      </c>
      <c r="N467" s="44" t="str">
        <f t="shared" si="74"/>
        <v/>
      </c>
    </row>
    <row r="468" spans="1:14" x14ac:dyDescent="0.25">
      <c r="A468" s="17" t="str">
        <f t="shared" si="70"/>
        <v/>
      </c>
      <c r="B468" s="37" t="str">
        <f t="shared" si="66"/>
        <v/>
      </c>
      <c r="C468" s="17" t="str">
        <f t="shared" si="67"/>
        <v/>
      </c>
      <c r="D468" s="17" t="str">
        <f t="shared" si="71"/>
        <v/>
      </c>
      <c r="E468" s="44" t="str">
        <f>IFERROR(IF($A468="","",CUMPRINC($C$5/12,$D$3,Hypotéka!$E$8,D468,D468,0)),"")</f>
        <v/>
      </c>
      <c r="F468" s="44" t="str">
        <f>IFERROR(IF($A468="","",CUMIPMT($C$5/12,$D$3,Hypotéka!$E$8,$D468,$D468,0)),"")</f>
        <v/>
      </c>
      <c r="G468" s="44" t="str">
        <f t="shared" si="68"/>
        <v/>
      </c>
      <c r="H468" s="44" t="str">
        <f>IFERROR(IF($A468="","",-1*(Hypotéka!$E$15/12+Hypotéka!$E$16)),"")</f>
        <v/>
      </c>
      <c r="I468" s="44" t="str">
        <f>IFERROR(IF($A468="","",-1*Hypotéka!$E$18),"")</f>
        <v/>
      </c>
      <c r="J468" s="44" t="str">
        <f t="shared" si="69"/>
        <v/>
      </c>
      <c r="L468" s="44" t="str">
        <f t="shared" si="72"/>
        <v/>
      </c>
      <c r="M468" s="44" t="str">
        <f t="shared" si="73"/>
        <v/>
      </c>
      <c r="N468" s="44" t="str">
        <f t="shared" si="74"/>
        <v/>
      </c>
    </row>
    <row r="469" spans="1:14" x14ac:dyDescent="0.25">
      <c r="A469" s="17" t="str">
        <f t="shared" si="70"/>
        <v/>
      </c>
      <c r="B469" s="37" t="str">
        <f t="shared" si="66"/>
        <v/>
      </c>
      <c r="C469" s="17" t="str">
        <f t="shared" si="67"/>
        <v/>
      </c>
      <c r="D469" s="17" t="str">
        <f t="shared" si="71"/>
        <v/>
      </c>
      <c r="E469" s="44" t="str">
        <f>IFERROR(IF($A469="","",CUMPRINC($C$5/12,$D$3,Hypotéka!$E$8,D469,D469,0)),"")</f>
        <v/>
      </c>
      <c r="F469" s="44" t="str">
        <f>IFERROR(IF($A469="","",CUMIPMT($C$5/12,$D$3,Hypotéka!$E$8,$D469,$D469,0)),"")</f>
        <v/>
      </c>
      <c r="G469" s="44" t="str">
        <f t="shared" si="68"/>
        <v/>
      </c>
      <c r="H469" s="44" t="str">
        <f>IFERROR(IF($A469="","",-1*(Hypotéka!$E$15/12+Hypotéka!$E$16)),"")</f>
        <v/>
      </c>
      <c r="I469" s="44" t="str">
        <f>IFERROR(IF($A469="","",-1*Hypotéka!$E$18),"")</f>
        <v/>
      </c>
      <c r="J469" s="44" t="str">
        <f t="shared" si="69"/>
        <v/>
      </c>
      <c r="L469" s="44" t="str">
        <f t="shared" si="72"/>
        <v/>
      </c>
      <c r="M469" s="44" t="str">
        <f t="shared" si="73"/>
        <v/>
      </c>
      <c r="N469" s="44" t="str">
        <f t="shared" si="74"/>
        <v/>
      </c>
    </row>
    <row r="470" spans="1:14" x14ac:dyDescent="0.25">
      <c r="A470" s="17" t="str">
        <f t="shared" si="70"/>
        <v/>
      </c>
      <c r="B470" s="37" t="str">
        <f t="shared" si="66"/>
        <v/>
      </c>
      <c r="C470" s="17" t="str">
        <f t="shared" si="67"/>
        <v/>
      </c>
      <c r="D470" s="17" t="str">
        <f t="shared" si="71"/>
        <v/>
      </c>
      <c r="E470" s="44" t="str">
        <f>IFERROR(IF($A470="","",CUMPRINC($C$5/12,$D$3,Hypotéka!$E$8,D470,D470,0)),"")</f>
        <v/>
      </c>
      <c r="F470" s="44" t="str">
        <f>IFERROR(IF($A470="","",CUMIPMT($C$5/12,$D$3,Hypotéka!$E$8,$D470,$D470,0)),"")</f>
        <v/>
      </c>
      <c r="G470" s="44" t="str">
        <f t="shared" si="68"/>
        <v/>
      </c>
      <c r="H470" s="44" t="str">
        <f>IFERROR(IF($A470="","",-1*(Hypotéka!$E$15/12+Hypotéka!$E$16)),"")</f>
        <v/>
      </c>
      <c r="I470" s="44" t="str">
        <f>IFERROR(IF($A470="","",-1*Hypotéka!$E$18),"")</f>
        <v/>
      </c>
      <c r="J470" s="44" t="str">
        <f t="shared" si="69"/>
        <v/>
      </c>
      <c r="L470" s="44" t="str">
        <f t="shared" si="72"/>
        <v/>
      </c>
      <c r="M470" s="44" t="str">
        <f t="shared" si="73"/>
        <v/>
      </c>
      <c r="N470" s="44" t="str">
        <f t="shared" si="74"/>
        <v/>
      </c>
    </row>
    <row r="471" spans="1:14" x14ac:dyDescent="0.25">
      <c r="A471" s="17" t="str">
        <f t="shared" si="70"/>
        <v/>
      </c>
      <c r="B471" s="37" t="str">
        <f t="shared" si="66"/>
        <v/>
      </c>
      <c r="C471" s="17" t="str">
        <f t="shared" si="67"/>
        <v/>
      </c>
      <c r="D471" s="17" t="str">
        <f t="shared" si="71"/>
        <v/>
      </c>
      <c r="E471" s="44" t="str">
        <f>IFERROR(IF($A471="","",CUMPRINC($C$5/12,$D$3,Hypotéka!$E$8,D471,D471,0)),"")</f>
        <v/>
      </c>
      <c r="F471" s="44" t="str">
        <f>IFERROR(IF($A471="","",CUMIPMT($C$5/12,$D$3,Hypotéka!$E$8,$D471,$D471,0)),"")</f>
        <v/>
      </c>
      <c r="G471" s="44" t="str">
        <f t="shared" si="68"/>
        <v/>
      </c>
      <c r="H471" s="44" t="str">
        <f>IFERROR(IF($A471="","",-1*(Hypotéka!$E$15/12+Hypotéka!$E$16)),"")</f>
        <v/>
      </c>
      <c r="I471" s="44" t="str">
        <f>IFERROR(IF($A471="","",-1*Hypotéka!$E$18),"")</f>
        <v/>
      </c>
      <c r="J471" s="44" t="str">
        <f t="shared" si="69"/>
        <v/>
      </c>
      <c r="L471" s="44" t="str">
        <f t="shared" si="72"/>
        <v/>
      </c>
      <c r="M471" s="44" t="str">
        <f t="shared" si="73"/>
        <v/>
      </c>
      <c r="N471" s="44" t="str">
        <f t="shared" si="74"/>
        <v/>
      </c>
    </row>
    <row r="472" spans="1:14" x14ac:dyDescent="0.25">
      <c r="A472" s="17" t="str">
        <f t="shared" si="70"/>
        <v/>
      </c>
      <c r="B472" s="37" t="str">
        <f t="shared" si="66"/>
        <v/>
      </c>
      <c r="C472" s="17" t="str">
        <f t="shared" si="67"/>
        <v/>
      </c>
      <c r="D472" s="17" t="str">
        <f t="shared" si="71"/>
        <v/>
      </c>
      <c r="E472" s="44" t="str">
        <f>IFERROR(IF($A472="","",CUMPRINC($C$5/12,$D$3,Hypotéka!$E$8,D472,D472,0)),"")</f>
        <v/>
      </c>
      <c r="F472" s="44" t="str">
        <f>IFERROR(IF($A472="","",CUMIPMT($C$5/12,$D$3,Hypotéka!$E$8,$D472,$D472,0)),"")</f>
        <v/>
      </c>
      <c r="G472" s="44" t="str">
        <f t="shared" si="68"/>
        <v/>
      </c>
      <c r="H472" s="44" t="str">
        <f>IFERROR(IF($A472="","",-1*(Hypotéka!$E$15/12+Hypotéka!$E$16)),"")</f>
        <v/>
      </c>
      <c r="I472" s="44" t="str">
        <f>IFERROR(IF($A472="","",-1*Hypotéka!$E$18),"")</f>
        <v/>
      </c>
      <c r="J472" s="44" t="str">
        <f t="shared" si="69"/>
        <v/>
      </c>
      <c r="L472" s="44" t="str">
        <f t="shared" si="72"/>
        <v/>
      </c>
      <c r="M472" s="44" t="str">
        <f t="shared" si="73"/>
        <v/>
      </c>
      <c r="N472" s="44" t="str">
        <f t="shared" si="74"/>
        <v/>
      </c>
    </row>
    <row r="473" spans="1:14" x14ac:dyDescent="0.25">
      <c r="A473" s="17" t="str">
        <f t="shared" si="70"/>
        <v/>
      </c>
      <c r="B473" s="37" t="str">
        <f t="shared" si="66"/>
        <v/>
      </c>
      <c r="C473" s="17" t="str">
        <f t="shared" si="67"/>
        <v/>
      </c>
      <c r="D473" s="17" t="str">
        <f t="shared" si="71"/>
        <v/>
      </c>
      <c r="E473" s="44" t="str">
        <f>IFERROR(IF($A473="","",CUMPRINC($C$5/12,$D$3,Hypotéka!$E$8,D473,D473,0)),"")</f>
        <v/>
      </c>
      <c r="F473" s="44" t="str">
        <f>IFERROR(IF($A473="","",CUMIPMT($C$5/12,$D$3,Hypotéka!$E$8,$D473,$D473,0)),"")</f>
        <v/>
      </c>
      <c r="G473" s="44" t="str">
        <f t="shared" si="68"/>
        <v/>
      </c>
      <c r="H473" s="44" t="str">
        <f>IFERROR(IF($A473="","",-1*(Hypotéka!$E$15/12+Hypotéka!$E$16)),"")</f>
        <v/>
      </c>
      <c r="I473" s="44" t="str">
        <f>IFERROR(IF($A473="","",-1*Hypotéka!$E$18),"")</f>
        <v/>
      </c>
      <c r="J473" s="44" t="str">
        <f t="shared" si="69"/>
        <v/>
      </c>
      <c r="L473" s="44" t="str">
        <f t="shared" si="72"/>
        <v/>
      </c>
      <c r="M473" s="44" t="str">
        <f t="shared" si="73"/>
        <v/>
      </c>
      <c r="N473" s="44" t="str">
        <f t="shared" si="74"/>
        <v/>
      </c>
    </row>
    <row r="474" spans="1:14" x14ac:dyDescent="0.25">
      <c r="A474" s="17" t="str">
        <f t="shared" si="70"/>
        <v/>
      </c>
      <c r="B474" s="37" t="str">
        <f t="shared" si="66"/>
        <v/>
      </c>
      <c r="C474" s="17" t="str">
        <f t="shared" si="67"/>
        <v/>
      </c>
      <c r="D474" s="17" t="str">
        <f t="shared" si="71"/>
        <v/>
      </c>
      <c r="E474" s="44" t="str">
        <f>IFERROR(IF($A474="","",CUMPRINC($C$5/12,$D$3,Hypotéka!$E$8,D474,D474,0)),"")</f>
        <v/>
      </c>
      <c r="F474" s="44" t="str">
        <f>IFERROR(IF($A474="","",CUMIPMT($C$5/12,$D$3,Hypotéka!$E$8,$D474,$D474,0)),"")</f>
        <v/>
      </c>
      <c r="G474" s="44" t="str">
        <f t="shared" si="68"/>
        <v/>
      </c>
      <c r="H474" s="44" t="str">
        <f>IFERROR(IF($A474="","",-1*(Hypotéka!$E$15/12+Hypotéka!$E$16)),"")</f>
        <v/>
      </c>
      <c r="I474" s="44" t="str">
        <f>IFERROR(IF($A474="","",-1*Hypotéka!$E$18),"")</f>
        <v/>
      </c>
      <c r="J474" s="44" t="str">
        <f t="shared" si="69"/>
        <v/>
      </c>
      <c r="L474" s="44" t="str">
        <f t="shared" si="72"/>
        <v/>
      </c>
      <c r="M474" s="44" t="str">
        <f t="shared" si="73"/>
        <v/>
      </c>
      <c r="N474" s="44" t="str">
        <f t="shared" si="74"/>
        <v/>
      </c>
    </row>
    <row r="475" spans="1:14" x14ac:dyDescent="0.25">
      <c r="A475" s="17" t="str">
        <f t="shared" si="70"/>
        <v/>
      </c>
      <c r="B475" s="37" t="str">
        <f t="shared" si="66"/>
        <v/>
      </c>
      <c r="C475" s="17" t="str">
        <f t="shared" si="67"/>
        <v/>
      </c>
      <c r="D475" s="17" t="str">
        <f t="shared" si="71"/>
        <v/>
      </c>
      <c r="E475" s="44" t="str">
        <f>IFERROR(IF($A475="","",CUMPRINC($C$5/12,$D$3,Hypotéka!$E$8,D475,D475,0)),"")</f>
        <v/>
      </c>
      <c r="F475" s="44" t="str">
        <f>IFERROR(IF($A475="","",CUMIPMT($C$5/12,$D$3,Hypotéka!$E$8,$D475,$D475,0)),"")</f>
        <v/>
      </c>
      <c r="G475" s="44" t="str">
        <f t="shared" si="68"/>
        <v/>
      </c>
      <c r="H475" s="44" t="str">
        <f>IFERROR(IF($A475="","",-1*(Hypotéka!$E$15/12+Hypotéka!$E$16)),"")</f>
        <v/>
      </c>
      <c r="I475" s="44" t="str">
        <f>IFERROR(IF($A475="","",-1*Hypotéka!$E$18),"")</f>
        <v/>
      </c>
      <c r="J475" s="44" t="str">
        <f t="shared" si="69"/>
        <v/>
      </c>
      <c r="L475" s="44" t="str">
        <f t="shared" si="72"/>
        <v/>
      </c>
      <c r="M475" s="44" t="str">
        <f t="shared" si="73"/>
        <v/>
      </c>
      <c r="N475" s="44" t="str">
        <f t="shared" si="74"/>
        <v/>
      </c>
    </row>
    <row r="476" spans="1:14" x14ac:dyDescent="0.25">
      <c r="A476" s="17" t="str">
        <f t="shared" si="70"/>
        <v/>
      </c>
      <c r="B476" s="37" t="str">
        <f t="shared" si="66"/>
        <v/>
      </c>
      <c r="C476" s="17" t="str">
        <f t="shared" si="67"/>
        <v/>
      </c>
      <c r="D476" s="17" t="str">
        <f t="shared" si="71"/>
        <v/>
      </c>
      <c r="E476" s="44" t="str">
        <f>IFERROR(IF($A476="","",CUMPRINC($C$5/12,$D$3,Hypotéka!$E$8,D476,D476,0)),"")</f>
        <v/>
      </c>
      <c r="F476" s="44" t="str">
        <f>IFERROR(IF($A476="","",CUMIPMT($C$5/12,$D$3,Hypotéka!$E$8,$D476,$D476,0)),"")</f>
        <v/>
      </c>
      <c r="G476" s="44" t="str">
        <f t="shared" si="68"/>
        <v/>
      </c>
      <c r="H476" s="44" t="str">
        <f>IFERROR(IF($A476="","",-1*(Hypotéka!$E$15/12+Hypotéka!$E$16)),"")</f>
        <v/>
      </c>
      <c r="I476" s="44" t="str">
        <f>IFERROR(IF($A476="","",-1*Hypotéka!$E$18),"")</f>
        <v/>
      </c>
      <c r="J476" s="44" t="str">
        <f t="shared" si="69"/>
        <v/>
      </c>
      <c r="L476" s="44" t="str">
        <f t="shared" si="72"/>
        <v/>
      </c>
      <c r="M476" s="44" t="str">
        <f t="shared" si="73"/>
        <v/>
      </c>
      <c r="N476" s="44" t="str">
        <f t="shared" si="74"/>
        <v/>
      </c>
    </row>
    <row r="477" spans="1:14" x14ac:dyDescent="0.25">
      <c r="A477" s="17" t="str">
        <f t="shared" si="70"/>
        <v/>
      </c>
      <c r="B477" s="37" t="str">
        <f t="shared" si="66"/>
        <v/>
      </c>
      <c r="C477" s="17" t="str">
        <f t="shared" si="67"/>
        <v/>
      </c>
      <c r="D477" s="17" t="str">
        <f t="shared" si="71"/>
        <v/>
      </c>
      <c r="E477" s="44" t="str">
        <f>IFERROR(IF($A477="","",CUMPRINC($C$5/12,$D$3,Hypotéka!$E$8,D477,D477,0)),"")</f>
        <v/>
      </c>
      <c r="F477" s="44" t="str">
        <f>IFERROR(IF($A477="","",CUMIPMT($C$5/12,$D$3,Hypotéka!$E$8,$D477,$D477,0)),"")</f>
        <v/>
      </c>
      <c r="G477" s="44" t="str">
        <f t="shared" si="68"/>
        <v/>
      </c>
      <c r="H477" s="44" t="str">
        <f>IFERROR(IF($A477="","",-1*(Hypotéka!$E$15/12+Hypotéka!$E$16)),"")</f>
        <v/>
      </c>
      <c r="I477" s="44" t="str">
        <f>IFERROR(IF($A477="","",-1*Hypotéka!$E$18),"")</f>
        <v/>
      </c>
      <c r="J477" s="44" t="str">
        <f t="shared" si="69"/>
        <v/>
      </c>
      <c r="L477" s="44" t="str">
        <f t="shared" si="72"/>
        <v/>
      </c>
      <c r="M477" s="44" t="str">
        <f t="shared" si="73"/>
        <v/>
      </c>
      <c r="N477" s="44" t="str">
        <f t="shared" si="74"/>
        <v/>
      </c>
    </row>
    <row r="478" spans="1:14" x14ac:dyDescent="0.25">
      <c r="A478" s="17" t="str">
        <f t="shared" si="70"/>
        <v/>
      </c>
      <c r="B478" s="37" t="str">
        <f t="shared" si="66"/>
        <v/>
      </c>
      <c r="C478" s="17" t="str">
        <f t="shared" si="67"/>
        <v/>
      </c>
      <c r="D478" s="17" t="str">
        <f t="shared" si="71"/>
        <v/>
      </c>
      <c r="E478" s="44" t="str">
        <f>IFERROR(IF($A478="","",CUMPRINC($C$5/12,$D$3,Hypotéka!$E$8,D478,D478,0)),"")</f>
        <v/>
      </c>
      <c r="F478" s="44" t="str">
        <f>IFERROR(IF($A478="","",CUMIPMT($C$5/12,$D$3,Hypotéka!$E$8,$D478,$D478,0)),"")</f>
        <v/>
      </c>
      <c r="G478" s="44" t="str">
        <f t="shared" si="68"/>
        <v/>
      </c>
      <c r="H478" s="44" t="str">
        <f>IFERROR(IF($A478="","",-1*(Hypotéka!$E$15/12+Hypotéka!$E$16)),"")</f>
        <v/>
      </c>
      <c r="I478" s="44" t="str">
        <f>IFERROR(IF($A478="","",-1*Hypotéka!$E$18),"")</f>
        <v/>
      </c>
      <c r="J478" s="44" t="str">
        <f t="shared" si="69"/>
        <v/>
      </c>
      <c r="L478" s="44" t="str">
        <f t="shared" si="72"/>
        <v/>
      </c>
      <c r="M478" s="44" t="str">
        <f t="shared" si="73"/>
        <v/>
      </c>
      <c r="N478" s="44" t="str">
        <f t="shared" si="74"/>
        <v/>
      </c>
    </row>
    <row r="479" spans="1:14" x14ac:dyDescent="0.25">
      <c r="A479" s="17" t="str">
        <f t="shared" si="70"/>
        <v/>
      </c>
      <c r="B479" s="37" t="str">
        <f t="shared" si="66"/>
        <v/>
      </c>
      <c r="C479" s="17" t="str">
        <f t="shared" si="67"/>
        <v/>
      </c>
      <c r="D479" s="17" t="str">
        <f t="shared" si="71"/>
        <v/>
      </c>
      <c r="E479" s="44" t="str">
        <f>IFERROR(IF($A479="","",CUMPRINC($C$5/12,$D$3,Hypotéka!$E$8,D479,D479,0)),"")</f>
        <v/>
      </c>
      <c r="F479" s="44" t="str">
        <f>IFERROR(IF($A479="","",CUMIPMT($C$5/12,$D$3,Hypotéka!$E$8,$D479,$D479,0)),"")</f>
        <v/>
      </c>
      <c r="G479" s="44" t="str">
        <f t="shared" si="68"/>
        <v/>
      </c>
      <c r="H479" s="44" t="str">
        <f>IFERROR(IF($A479="","",-1*(Hypotéka!$E$15/12+Hypotéka!$E$16)),"")</f>
        <v/>
      </c>
      <c r="I479" s="44" t="str">
        <f>IFERROR(IF($A479="","",-1*Hypotéka!$E$18),"")</f>
        <v/>
      </c>
      <c r="J479" s="44" t="str">
        <f t="shared" si="69"/>
        <v/>
      </c>
      <c r="L479" s="44" t="str">
        <f t="shared" si="72"/>
        <v/>
      </c>
      <c r="M479" s="44" t="str">
        <f t="shared" si="73"/>
        <v/>
      </c>
      <c r="N479" s="44" t="str">
        <f t="shared" si="74"/>
        <v/>
      </c>
    </row>
    <row r="480" spans="1:14" x14ac:dyDescent="0.25">
      <c r="A480" s="17" t="str">
        <f t="shared" si="70"/>
        <v/>
      </c>
      <c r="B480" s="37" t="str">
        <f t="shared" si="66"/>
        <v/>
      </c>
      <c r="C480" s="17" t="str">
        <f t="shared" si="67"/>
        <v/>
      </c>
      <c r="D480" s="17" t="str">
        <f t="shared" si="71"/>
        <v/>
      </c>
      <c r="E480" s="44" t="str">
        <f>IFERROR(IF($A480="","",CUMPRINC($C$5/12,$D$3,Hypotéka!$E$8,D480,D480,0)),"")</f>
        <v/>
      </c>
      <c r="F480" s="44" t="str">
        <f>IFERROR(IF($A480="","",CUMIPMT($C$5/12,$D$3,Hypotéka!$E$8,$D480,$D480,0)),"")</f>
        <v/>
      </c>
      <c r="G480" s="44" t="str">
        <f t="shared" si="68"/>
        <v/>
      </c>
      <c r="H480" s="44" t="str">
        <f>IFERROR(IF($A480="","",-1*(Hypotéka!$E$15/12+Hypotéka!$E$16)),"")</f>
        <v/>
      </c>
      <c r="I480" s="44" t="str">
        <f>IFERROR(IF($A480="","",-1*Hypotéka!$E$18),"")</f>
        <v/>
      </c>
      <c r="J480" s="44" t="str">
        <f t="shared" si="69"/>
        <v/>
      </c>
      <c r="L480" s="44" t="str">
        <f t="shared" si="72"/>
        <v/>
      </c>
      <c r="M480" s="44" t="str">
        <f t="shared" si="73"/>
        <v/>
      </c>
      <c r="N480" s="44" t="str">
        <f t="shared" si="74"/>
        <v/>
      </c>
    </row>
    <row r="481" spans="1:14" x14ac:dyDescent="0.25">
      <c r="A481" s="17" t="str">
        <f t="shared" si="70"/>
        <v/>
      </c>
      <c r="B481" s="37" t="str">
        <f t="shared" si="66"/>
        <v/>
      </c>
      <c r="C481" s="17" t="str">
        <f t="shared" si="67"/>
        <v/>
      </c>
      <c r="D481" s="17" t="str">
        <f t="shared" si="71"/>
        <v/>
      </c>
      <c r="E481" s="44" t="str">
        <f>IFERROR(IF($A481="","",CUMPRINC($C$5/12,$D$3,Hypotéka!$E$8,D481,D481,0)),"")</f>
        <v/>
      </c>
      <c r="F481" s="44" t="str">
        <f>IFERROR(IF($A481="","",CUMIPMT($C$5/12,$D$3,Hypotéka!$E$8,$D481,$D481,0)),"")</f>
        <v/>
      </c>
      <c r="G481" s="44" t="str">
        <f t="shared" si="68"/>
        <v/>
      </c>
      <c r="H481" s="44" t="str">
        <f>IFERROR(IF($A481="","",-1*(Hypotéka!$E$15/12+Hypotéka!$E$16)),"")</f>
        <v/>
      </c>
      <c r="I481" s="44" t="str">
        <f>IFERROR(IF($A481="","",-1*Hypotéka!$E$18),"")</f>
        <v/>
      </c>
      <c r="J481" s="44" t="str">
        <f t="shared" si="69"/>
        <v/>
      </c>
      <c r="L481" s="44" t="str">
        <f t="shared" si="72"/>
        <v/>
      </c>
      <c r="M481" s="44" t="str">
        <f t="shared" si="73"/>
        <v/>
      </c>
      <c r="N481" s="44" t="str">
        <f t="shared" si="74"/>
        <v/>
      </c>
    </row>
    <row r="482" spans="1:14" x14ac:dyDescent="0.25">
      <c r="A482" s="17" t="str">
        <f t="shared" si="70"/>
        <v/>
      </c>
      <c r="B482" s="37" t="str">
        <f t="shared" si="66"/>
        <v/>
      </c>
      <c r="C482" s="17" t="str">
        <f t="shared" si="67"/>
        <v/>
      </c>
      <c r="D482" s="17" t="str">
        <f t="shared" si="71"/>
        <v/>
      </c>
      <c r="E482" s="44" t="str">
        <f>IFERROR(IF($A482="","",CUMPRINC($C$5/12,$D$3,Hypotéka!$E$8,D482,D482,0)),"")</f>
        <v/>
      </c>
      <c r="F482" s="44" t="str">
        <f>IFERROR(IF($A482="","",CUMIPMT($C$5/12,$D$3,Hypotéka!$E$8,$D482,$D482,0)),"")</f>
        <v/>
      </c>
      <c r="G482" s="44" t="str">
        <f t="shared" si="68"/>
        <v/>
      </c>
      <c r="H482" s="44" t="str">
        <f>IFERROR(IF($A482="","",-1*(Hypotéka!$E$15/12+Hypotéka!$E$16)),"")</f>
        <v/>
      </c>
      <c r="I482" s="44" t="str">
        <f>IFERROR(IF($A482="","",-1*Hypotéka!$E$18),"")</f>
        <v/>
      </c>
      <c r="J482" s="44" t="str">
        <f t="shared" si="69"/>
        <v/>
      </c>
      <c r="L482" s="44" t="str">
        <f t="shared" si="72"/>
        <v/>
      </c>
      <c r="M482" s="44" t="str">
        <f t="shared" si="73"/>
        <v/>
      </c>
      <c r="N482" s="44" t="str">
        <f t="shared" si="74"/>
        <v/>
      </c>
    </row>
    <row r="483" spans="1:14" x14ac:dyDescent="0.25">
      <c r="A483" s="17" t="str">
        <f t="shared" si="70"/>
        <v/>
      </c>
      <c r="B483" s="37" t="str">
        <f t="shared" si="66"/>
        <v/>
      </c>
      <c r="C483" s="17" t="str">
        <f t="shared" si="67"/>
        <v/>
      </c>
      <c r="D483" s="17" t="str">
        <f t="shared" si="71"/>
        <v/>
      </c>
      <c r="E483" s="44" t="str">
        <f>IFERROR(IF($A483="","",CUMPRINC($C$5/12,$D$3,Hypotéka!$E$8,D483,D483,0)),"")</f>
        <v/>
      </c>
      <c r="F483" s="44" t="str">
        <f>IFERROR(IF($A483="","",CUMIPMT($C$5/12,$D$3,Hypotéka!$E$8,$D483,$D483,0)),"")</f>
        <v/>
      </c>
      <c r="G483" s="44" t="str">
        <f t="shared" si="68"/>
        <v/>
      </c>
      <c r="H483" s="44" t="str">
        <f>IFERROR(IF($A483="","",-1*(Hypotéka!$E$15/12+Hypotéka!$E$16)),"")</f>
        <v/>
      </c>
      <c r="I483" s="44" t="str">
        <f>IFERROR(IF($A483="","",-1*Hypotéka!$E$18),"")</f>
        <v/>
      </c>
      <c r="J483" s="44" t="str">
        <f t="shared" si="69"/>
        <v/>
      </c>
      <c r="L483" s="44" t="str">
        <f t="shared" si="72"/>
        <v/>
      </c>
      <c r="M483" s="44" t="str">
        <f t="shared" si="73"/>
        <v/>
      </c>
      <c r="N483" s="44" t="str">
        <f t="shared" si="74"/>
        <v/>
      </c>
    </row>
    <row r="484" spans="1:14" x14ac:dyDescent="0.25">
      <c r="A484" s="17" t="str">
        <f t="shared" si="70"/>
        <v/>
      </c>
      <c r="B484" s="37" t="str">
        <f t="shared" si="66"/>
        <v/>
      </c>
      <c r="C484" s="17" t="str">
        <f t="shared" si="67"/>
        <v/>
      </c>
      <c r="D484" s="17" t="str">
        <f t="shared" si="71"/>
        <v/>
      </c>
      <c r="E484" s="44" t="str">
        <f>IFERROR(IF($A484="","",CUMPRINC($C$5/12,$D$3,Hypotéka!$E$8,D484,D484,0)),"")</f>
        <v/>
      </c>
      <c r="F484" s="44" t="str">
        <f>IFERROR(IF($A484="","",CUMIPMT($C$5/12,$D$3,Hypotéka!$E$8,$D484,$D484,0)),"")</f>
        <v/>
      </c>
      <c r="G484" s="44" t="str">
        <f t="shared" si="68"/>
        <v/>
      </c>
      <c r="H484" s="44" t="str">
        <f>IFERROR(IF($A484="","",-1*(Hypotéka!$E$15/12+Hypotéka!$E$16)),"")</f>
        <v/>
      </c>
      <c r="I484" s="44" t="str">
        <f>IFERROR(IF($A484="","",-1*Hypotéka!$E$18),"")</f>
        <v/>
      </c>
      <c r="J484" s="44" t="str">
        <f t="shared" si="69"/>
        <v/>
      </c>
      <c r="L484" s="44" t="str">
        <f t="shared" si="72"/>
        <v/>
      </c>
      <c r="M484" s="44" t="str">
        <f t="shared" si="73"/>
        <v/>
      </c>
      <c r="N484" s="44" t="str">
        <f t="shared" si="74"/>
        <v/>
      </c>
    </row>
    <row r="485" spans="1:14" x14ac:dyDescent="0.25">
      <c r="A485" s="17" t="str">
        <f t="shared" si="70"/>
        <v/>
      </c>
      <c r="B485" s="37" t="str">
        <f t="shared" si="66"/>
        <v/>
      </c>
      <c r="C485" s="17" t="str">
        <f t="shared" si="67"/>
        <v/>
      </c>
      <c r="D485" s="17" t="str">
        <f t="shared" si="71"/>
        <v/>
      </c>
      <c r="E485" s="44" t="str">
        <f>IFERROR(IF($A485="","",CUMPRINC($C$5/12,$D$3,Hypotéka!$E$8,D485,D485,0)),"")</f>
        <v/>
      </c>
      <c r="F485" s="44" t="str">
        <f>IFERROR(IF($A485="","",CUMIPMT($C$5/12,$D$3,Hypotéka!$E$8,$D485,$D485,0)),"")</f>
        <v/>
      </c>
      <c r="G485" s="44" t="str">
        <f t="shared" si="68"/>
        <v/>
      </c>
      <c r="H485" s="44" t="str">
        <f>IFERROR(IF($A485="","",-1*(Hypotéka!$E$15/12+Hypotéka!$E$16)),"")</f>
        <v/>
      </c>
      <c r="I485" s="44" t="str">
        <f>IFERROR(IF($A485="","",-1*Hypotéka!$E$18),"")</f>
        <v/>
      </c>
      <c r="J485" s="44" t="str">
        <f t="shared" si="69"/>
        <v/>
      </c>
      <c r="L485" s="44" t="str">
        <f t="shared" si="72"/>
        <v/>
      </c>
      <c r="M485" s="44" t="str">
        <f t="shared" si="73"/>
        <v/>
      </c>
      <c r="N485" s="44" t="str">
        <f t="shared" si="74"/>
        <v/>
      </c>
    </row>
    <row r="486" spans="1:14" x14ac:dyDescent="0.25">
      <c r="A486" s="17" t="str">
        <f t="shared" si="70"/>
        <v/>
      </c>
      <c r="B486" s="37" t="str">
        <f t="shared" si="66"/>
        <v/>
      </c>
      <c r="C486" s="17" t="str">
        <f t="shared" si="67"/>
        <v/>
      </c>
      <c r="D486" s="17" t="str">
        <f t="shared" si="71"/>
        <v/>
      </c>
      <c r="E486" s="44" t="str">
        <f>IFERROR(IF($A486="","",CUMPRINC($C$5/12,$D$3,Hypotéka!$E$8,D486,D486,0)),"")</f>
        <v/>
      </c>
      <c r="F486" s="44" t="str">
        <f>IFERROR(IF($A486="","",CUMIPMT($C$5/12,$D$3,Hypotéka!$E$8,$D486,$D486,0)),"")</f>
        <v/>
      </c>
      <c r="G486" s="44" t="str">
        <f t="shared" si="68"/>
        <v/>
      </c>
      <c r="H486" s="44" t="str">
        <f>IFERROR(IF($A486="","",-1*(Hypotéka!$E$15/12+Hypotéka!$E$16)),"")</f>
        <v/>
      </c>
      <c r="I486" s="44" t="str">
        <f>IFERROR(IF($A486="","",-1*Hypotéka!$E$18),"")</f>
        <v/>
      </c>
      <c r="J486" s="44" t="str">
        <f t="shared" si="69"/>
        <v/>
      </c>
      <c r="L486" s="44" t="str">
        <f t="shared" si="72"/>
        <v/>
      </c>
      <c r="M486" s="44" t="str">
        <f t="shared" si="73"/>
        <v/>
      </c>
      <c r="N486" s="44" t="str">
        <f t="shared" si="74"/>
        <v/>
      </c>
    </row>
    <row r="487" spans="1:14" x14ac:dyDescent="0.25">
      <c r="A487" s="17" t="str">
        <f t="shared" si="70"/>
        <v/>
      </c>
      <c r="B487" s="37" t="str">
        <f t="shared" si="66"/>
        <v/>
      </c>
      <c r="C487" s="17" t="str">
        <f t="shared" si="67"/>
        <v/>
      </c>
      <c r="D487" s="17" t="str">
        <f t="shared" si="71"/>
        <v/>
      </c>
      <c r="E487" s="44" t="str">
        <f>IFERROR(IF($A487="","",CUMPRINC($C$5/12,$D$3,Hypotéka!$E$8,D487,D487,0)),"")</f>
        <v/>
      </c>
      <c r="F487" s="44" t="str">
        <f>IFERROR(IF($A487="","",CUMIPMT($C$5/12,$D$3,Hypotéka!$E$8,$D487,$D487,0)),"")</f>
        <v/>
      </c>
      <c r="G487" s="44" t="str">
        <f t="shared" si="68"/>
        <v/>
      </c>
      <c r="H487" s="44" t="str">
        <f>IFERROR(IF($A487="","",-1*(Hypotéka!$E$15/12+Hypotéka!$E$16)),"")</f>
        <v/>
      </c>
      <c r="I487" s="44" t="str">
        <f>IFERROR(IF($A487="","",-1*Hypotéka!$E$18),"")</f>
        <v/>
      </c>
      <c r="J487" s="44" t="str">
        <f t="shared" si="69"/>
        <v/>
      </c>
      <c r="L487" s="44" t="str">
        <f t="shared" si="72"/>
        <v/>
      </c>
      <c r="M487" s="44" t="str">
        <f t="shared" si="73"/>
        <v/>
      </c>
      <c r="N487" s="44" t="str">
        <f t="shared" si="74"/>
        <v/>
      </c>
    </row>
    <row r="488" spans="1:14" x14ac:dyDescent="0.25">
      <c r="A488" s="17" t="str">
        <f t="shared" si="70"/>
        <v/>
      </c>
      <c r="B488" s="37" t="str">
        <f t="shared" si="66"/>
        <v/>
      </c>
      <c r="C488" s="17" t="str">
        <f t="shared" si="67"/>
        <v/>
      </c>
      <c r="D488" s="17" t="str">
        <f t="shared" si="71"/>
        <v/>
      </c>
      <c r="E488" s="44" t="str">
        <f>IFERROR(IF($A488="","",CUMPRINC($C$5/12,$D$3,Hypotéka!$E$8,D488,D488,0)),"")</f>
        <v/>
      </c>
      <c r="F488" s="44" t="str">
        <f>IFERROR(IF($A488="","",CUMIPMT($C$5/12,$D$3,Hypotéka!$E$8,$D488,$D488,0)),"")</f>
        <v/>
      </c>
      <c r="G488" s="44" t="str">
        <f t="shared" si="68"/>
        <v/>
      </c>
      <c r="H488" s="44" t="str">
        <f>IFERROR(IF($A488="","",-1*(Hypotéka!$E$15/12+Hypotéka!$E$16)),"")</f>
        <v/>
      </c>
      <c r="I488" s="44" t="str">
        <f>IFERROR(IF($A488="","",-1*Hypotéka!$E$18),"")</f>
        <v/>
      </c>
      <c r="J488" s="44" t="str">
        <f t="shared" si="69"/>
        <v/>
      </c>
      <c r="L488" s="44" t="str">
        <f t="shared" si="72"/>
        <v/>
      </c>
      <c r="M488" s="44" t="str">
        <f t="shared" si="73"/>
        <v/>
      </c>
      <c r="N488" s="44" t="str">
        <f t="shared" si="74"/>
        <v/>
      </c>
    </row>
    <row r="489" spans="1:14" x14ac:dyDescent="0.25">
      <c r="A489" s="17" t="str">
        <f t="shared" si="70"/>
        <v/>
      </c>
      <c r="B489" s="37" t="str">
        <f t="shared" si="66"/>
        <v/>
      </c>
      <c r="C489" s="17" t="str">
        <f t="shared" si="67"/>
        <v/>
      </c>
      <c r="D489" s="17" t="str">
        <f t="shared" si="71"/>
        <v/>
      </c>
      <c r="E489" s="44" t="str">
        <f>IFERROR(IF($A489="","",CUMPRINC($C$5/12,$D$3,Hypotéka!$E$8,D489,D489,0)),"")</f>
        <v/>
      </c>
      <c r="F489" s="44" t="str">
        <f>IFERROR(IF($A489="","",CUMIPMT($C$5/12,$D$3,Hypotéka!$E$8,$D489,$D489,0)),"")</f>
        <v/>
      </c>
      <c r="G489" s="44" t="str">
        <f t="shared" si="68"/>
        <v/>
      </c>
      <c r="H489" s="44" t="str">
        <f>IFERROR(IF($A489="","",-1*(Hypotéka!$E$15/12+Hypotéka!$E$16)),"")</f>
        <v/>
      </c>
      <c r="I489" s="44" t="str">
        <f>IFERROR(IF($A489="","",-1*Hypotéka!$E$18),"")</f>
        <v/>
      </c>
      <c r="J489" s="44" t="str">
        <f t="shared" si="69"/>
        <v/>
      </c>
      <c r="L489" s="44" t="str">
        <f t="shared" si="72"/>
        <v/>
      </c>
      <c r="M489" s="44" t="str">
        <f t="shared" si="73"/>
        <v/>
      </c>
      <c r="N489" s="44" t="str">
        <f t="shared" si="74"/>
        <v/>
      </c>
    </row>
    <row r="490" spans="1:14" x14ac:dyDescent="0.25">
      <c r="A490" s="17" t="str">
        <f t="shared" si="70"/>
        <v/>
      </c>
      <c r="B490" s="37" t="str">
        <f t="shared" si="66"/>
        <v/>
      </c>
      <c r="C490" s="17" t="str">
        <f t="shared" si="67"/>
        <v/>
      </c>
      <c r="D490" s="17" t="str">
        <f t="shared" si="71"/>
        <v/>
      </c>
      <c r="E490" s="44" t="str">
        <f>IFERROR(IF($A490="","",CUMPRINC($C$5/12,$D$3,Hypotéka!$E$8,D490,D490,0)),"")</f>
        <v/>
      </c>
      <c r="F490" s="44" t="str">
        <f>IFERROR(IF($A490="","",CUMIPMT($C$5/12,$D$3,Hypotéka!$E$8,$D490,$D490,0)),"")</f>
        <v/>
      </c>
      <c r="G490" s="44" t="str">
        <f t="shared" si="68"/>
        <v/>
      </c>
      <c r="H490" s="44" t="str">
        <f>IFERROR(IF($A490="","",-1*(Hypotéka!$E$15/12+Hypotéka!$E$16)),"")</f>
        <v/>
      </c>
      <c r="I490" s="44" t="str">
        <f>IFERROR(IF($A490="","",-1*Hypotéka!$E$18),"")</f>
        <v/>
      </c>
      <c r="J490" s="44" t="str">
        <f t="shared" si="69"/>
        <v/>
      </c>
      <c r="L490" s="44" t="str">
        <f t="shared" si="72"/>
        <v/>
      </c>
      <c r="M490" s="44" t="str">
        <f t="shared" si="73"/>
        <v/>
      </c>
      <c r="N490" s="44" t="str">
        <f t="shared" si="74"/>
        <v/>
      </c>
    </row>
    <row r="491" spans="1:14" x14ac:dyDescent="0.25">
      <c r="A491" s="17" t="str">
        <f t="shared" si="70"/>
        <v/>
      </c>
      <c r="B491" s="37" t="str">
        <f t="shared" si="66"/>
        <v/>
      </c>
      <c r="C491" s="17" t="str">
        <f t="shared" si="67"/>
        <v/>
      </c>
      <c r="D491" s="17" t="str">
        <f t="shared" si="71"/>
        <v/>
      </c>
      <c r="E491" s="44" t="str">
        <f>IFERROR(IF($A491="","",CUMPRINC($C$5/12,$D$3,Hypotéka!$E$8,D491,D491,0)),"")</f>
        <v/>
      </c>
      <c r="F491" s="44" t="str">
        <f>IFERROR(IF($A491="","",CUMIPMT($C$5/12,$D$3,Hypotéka!$E$8,$D491,$D491,0)),"")</f>
        <v/>
      </c>
      <c r="G491" s="44" t="str">
        <f t="shared" si="68"/>
        <v/>
      </c>
      <c r="H491" s="44" t="str">
        <f>IFERROR(IF($A491="","",-1*(Hypotéka!$E$15/12+Hypotéka!$E$16)),"")</f>
        <v/>
      </c>
      <c r="I491" s="44" t="str">
        <f>IFERROR(IF($A491="","",-1*Hypotéka!$E$18),"")</f>
        <v/>
      </c>
      <c r="J491" s="44" t="str">
        <f t="shared" si="69"/>
        <v/>
      </c>
      <c r="L491" s="44" t="str">
        <f t="shared" si="72"/>
        <v/>
      </c>
      <c r="M491" s="44" t="str">
        <f t="shared" si="73"/>
        <v/>
      </c>
      <c r="N491" s="44" t="str">
        <f t="shared" si="74"/>
        <v/>
      </c>
    </row>
    <row r="492" spans="1:14" x14ac:dyDescent="0.25">
      <c r="A492" s="17" t="str">
        <f t="shared" si="70"/>
        <v/>
      </c>
      <c r="B492" s="37" t="str">
        <f t="shared" si="66"/>
        <v/>
      </c>
      <c r="C492" s="17" t="str">
        <f t="shared" si="67"/>
        <v/>
      </c>
      <c r="D492" s="17" t="str">
        <f t="shared" si="71"/>
        <v/>
      </c>
      <c r="E492" s="44" t="str">
        <f>IFERROR(IF($A492="","",CUMPRINC($C$5/12,$D$3,Hypotéka!$E$8,D492,D492,0)),"")</f>
        <v/>
      </c>
      <c r="F492" s="44" t="str">
        <f>IFERROR(IF($A492="","",CUMIPMT($C$5/12,$D$3,Hypotéka!$E$8,$D492,$D492,0)),"")</f>
        <v/>
      </c>
      <c r="G492" s="44" t="str">
        <f t="shared" si="68"/>
        <v/>
      </c>
      <c r="H492" s="44" t="str">
        <f>IFERROR(IF($A492="","",-1*(Hypotéka!$E$15/12+Hypotéka!$E$16)),"")</f>
        <v/>
      </c>
      <c r="I492" s="44" t="str">
        <f>IFERROR(IF($A492="","",-1*Hypotéka!$E$18),"")</f>
        <v/>
      </c>
      <c r="J492" s="44" t="str">
        <f t="shared" si="69"/>
        <v/>
      </c>
      <c r="L492" s="44" t="str">
        <f t="shared" si="72"/>
        <v/>
      </c>
      <c r="M492" s="44" t="str">
        <f t="shared" si="73"/>
        <v/>
      </c>
      <c r="N492" s="44" t="str">
        <f t="shared" si="74"/>
        <v/>
      </c>
    </row>
    <row r="493" spans="1:14" x14ac:dyDescent="0.25">
      <c r="A493" s="17" t="str">
        <f t="shared" si="70"/>
        <v/>
      </c>
      <c r="B493" s="37" t="str">
        <f t="shared" si="66"/>
        <v/>
      </c>
      <c r="C493" s="17" t="str">
        <f t="shared" si="67"/>
        <v/>
      </c>
      <c r="D493" s="17" t="str">
        <f t="shared" si="71"/>
        <v/>
      </c>
      <c r="E493" s="44" t="str">
        <f>IFERROR(IF($A493="","",CUMPRINC($C$5/12,$D$3,Hypotéka!$E$8,D493,D493,0)),"")</f>
        <v/>
      </c>
      <c r="F493" s="44" t="str">
        <f>IFERROR(IF($A493="","",CUMIPMT($C$5/12,$D$3,Hypotéka!$E$8,$D493,$D493,0)),"")</f>
        <v/>
      </c>
      <c r="G493" s="44" t="str">
        <f t="shared" si="68"/>
        <v/>
      </c>
      <c r="H493" s="44" t="str">
        <f>IFERROR(IF($A493="","",-1*(Hypotéka!$E$15/12+Hypotéka!$E$16)),"")</f>
        <v/>
      </c>
      <c r="I493" s="44" t="str">
        <f>IFERROR(IF($A493="","",-1*Hypotéka!$E$18),"")</f>
        <v/>
      </c>
      <c r="J493" s="44" t="str">
        <f t="shared" si="69"/>
        <v/>
      </c>
      <c r="L493" s="44" t="str">
        <f t="shared" si="72"/>
        <v/>
      </c>
      <c r="M493" s="44" t="str">
        <f t="shared" si="73"/>
        <v/>
      </c>
      <c r="N493" s="44" t="str">
        <f t="shared" si="74"/>
        <v/>
      </c>
    </row>
    <row r="494" spans="1:14" x14ac:dyDescent="0.25">
      <c r="A494" s="17" t="str">
        <f t="shared" si="70"/>
        <v/>
      </c>
      <c r="B494" s="37" t="str">
        <f t="shared" si="66"/>
        <v/>
      </c>
      <c r="C494" s="17" t="str">
        <f t="shared" si="67"/>
        <v/>
      </c>
      <c r="D494" s="17" t="str">
        <f t="shared" si="71"/>
        <v/>
      </c>
      <c r="E494" s="44" t="str">
        <f>IFERROR(IF($A494="","",CUMPRINC($C$5/12,$D$3,Hypotéka!$E$8,D494,D494,0)),"")</f>
        <v/>
      </c>
      <c r="F494" s="44" t="str">
        <f>IFERROR(IF($A494="","",CUMIPMT($C$5/12,$D$3,Hypotéka!$E$8,$D494,$D494,0)),"")</f>
        <v/>
      </c>
      <c r="G494" s="44" t="str">
        <f t="shared" si="68"/>
        <v/>
      </c>
      <c r="H494" s="44" t="str">
        <f>IFERROR(IF($A494="","",-1*(Hypotéka!$E$15/12+Hypotéka!$E$16)),"")</f>
        <v/>
      </c>
      <c r="I494" s="44" t="str">
        <f>IFERROR(IF($A494="","",-1*Hypotéka!$E$18),"")</f>
        <v/>
      </c>
      <c r="J494" s="44" t="str">
        <f t="shared" si="69"/>
        <v/>
      </c>
      <c r="L494" s="44" t="str">
        <f t="shared" si="72"/>
        <v/>
      </c>
      <c r="M494" s="44" t="str">
        <f t="shared" si="73"/>
        <v/>
      </c>
      <c r="N494" s="44" t="str">
        <f t="shared" si="74"/>
        <v/>
      </c>
    </row>
    <row r="495" spans="1:14" x14ac:dyDescent="0.25">
      <c r="A495" s="17" t="str">
        <f t="shared" si="70"/>
        <v/>
      </c>
      <c r="B495" s="37" t="str">
        <f t="shared" si="66"/>
        <v/>
      </c>
      <c r="C495" s="17" t="str">
        <f t="shared" si="67"/>
        <v/>
      </c>
      <c r="D495" s="17" t="str">
        <f t="shared" si="71"/>
        <v/>
      </c>
      <c r="E495" s="44" t="str">
        <f>IFERROR(IF($A495="","",CUMPRINC($C$5/12,$D$3,Hypotéka!$E$8,D495,D495,0)),"")</f>
        <v/>
      </c>
      <c r="F495" s="44" t="str">
        <f>IFERROR(IF($A495="","",CUMIPMT($C$5/12,$D$3,Hypotéka!$E$8,$D495,$D495,0)),"")</f>
        <v/>
      </c>
      <c r="G495" s="44" t="str">
        <f t="shared" si="68"/>
        <v/>
      </c>
      <c r="H495" s="44" t="str">
        <f>IFERROR(IF($A495="","",-1*(Hypotéka!$E$15/12+Hypotéka!$E$16)),"")</f>
        <v/>
      </c>
      <c r="I495" s="44" t="str">
        <f>IFERROR(IF($A495="","",-1*Hypotéka!$E$18),"")</f>
        <v/>
      </c>
      <c r="J495" s="44" t="str">
        <f t="shared" si="69"/>
        <v/>
      </c>
      <c r="L495" s="44" t="str">
        <f t="shared" si="72"/>
        <v/>
      </c>
      <c r="M495" s="44" t="str">
        <f t="shared" si="73"/>
        <v/>
      </c>
      <c r="N495" s="44" t="str">
        <f t="shared" si="74"/>
        <v/>
      </c>
    </row>
    <row r="496" spans="1:14" x14ac:dyDescent="0.25">
      <c r="A496" s="17" t="str">
        <f t="shared" si="70"/>
        <v/>
      </c>
      <c r="B496" s="37" t="str">
        <f t="shared" si="66"/>
        <v/>
      </c>
      <c r="C496" s="17" t="str">
        <f t="shared" si="67"/>
        <v/>
      </c>
      <c r="D496" s="17" t="str">
        <f t="shared" si="71"/>
        <v/>
      </c>
      <c r="E496" s="44" t="str">
        <f>IFERROR(IF($A496="","",CUMPRINC($C$5/12,$D$3,Hypotéka!$E$8,D496,D496,0)),"")</f>
        <v/>
      </c>
      <c r="F496" s="44" t="str">
        <f>IFERROR(IF($A496="","",CUMIPMT($C$5/12,$D$3,Hypotéka!$E$8,$D496,$D496,0)),"")</f>
        <v/>
      </c>
      <c r="G496" s="44" t="str">
        <f t="shared" si="68"/>
        <v/>
      </c>
      <c r="H496" s="44" t="str">
        <f>IFERROR(IF($A496="","",-1*(Hypotéka!$E$15/12+Hypotéka!$E$16)),"")</f>
        <v/>
      </c>
      <c r="I496" s="44" t="str">
        <f>IFERROR(IF($A496="","",-1*Hypotéka!$E$18),"")</f>
        <v/>
      </c>
      <c r="J496" s="44" t="str">
        <f t="shared" si="69"/>
        <v/>
      </c>
      <c r="L496" s="44" t="str">
        <f t="shared" si="72"/>
        <v/>
      </c>
      <c r="M496" s="44" t="str">
        <f t="shared" si="73"/>
        <v/>
      </c>
      <c r="N496" s="44" t="str">
        <f t="shared" si="74"/>
        <v/>
      </c>
    </row>
    <row r="497" spans="1:14" x14ac:dyDescent="0.25">
      <c r="A497" s="17" t="str">
        <f t="shared" si="70"/>
        <v/>
      </c>
      <c r="B497" s="37" t="str">
        <f t="shared" si="66"/>
        <v/>
      </c>
      <c r="C497" s="17" t="str">
        <f t="shared" si="67"/>
        <v/>
      </c>
      <c r="D497" s="17" t="str">
        <f t="shared" si="71"/>
        <v/>
      </c>
      <c r="E497" s="44" t="str">
        <f>IFERROR(IF($A497="","",CUMPRINC($C$5/12,$D$3,Hypotéka!$E$8,D497,D497,0)),"")</f>
        <v/>
      </c>
      <c r="F497" s="44" t="str">
        <f>IFERROR(IF($A497="","",CUMIPMT($C$5/12,$D$3,Hypotéka!$E$8,$D497,$D497,0)),"")</f>
        <v/>
      </c>
      <c r="G497" s="44" t="str">
        <f t="shared" si="68"/>
        <v/>
      </c>
      <c r="H497" s="44" t="str">
        <f>IFERROR(IF($A497="","",-1*(Hypotéka!$E$15/12+Hypotéka!$E$16)),"")</f>
        <v/>
      </c>
      <c r="I497" s="44" t="str">
        <f>IFERROR(IF($A497="","",-1*Hypotéka!$E$18),"")</f>
        <v/>
      </c>
      <c r="J497" s="44" t="str">
        <f t="shared" si="69"/>
        <v/>
      </c>
      <c r="L497" s="44" t="str">
        <f t="shared" si="72"/>
        <v/>
      </c>
      <c r="M497" s="44" t="str">
        <f t="shared" si="73"/>
        <v/>
      </c>
      <c r="N497" s="44" t="str">
        <f t="shared" si="74"/>
        <v/>
      </c>
    </row>
    <row r="498" spans="1:14" x14ac:dyDescent="0.25">
      <c r="A498" s="17" t="str">
        <f t="shared" si="70"/>
        <v/>
      </c>
      <c r="B498" s="37" t="str">
        <f t="shared" si="66"/>
        <v/>
      </c>
      <c r="C498" s="17" t="str">
        <f t="shared" si="67"/>
        <v/>
      </c>
      <c r="D498" s="17" t="str">
        <f t="shared" si="71"/>
        <v/>
      </c>
      <c r="E498" s="44" t="str">
        <f>IFERROR(IF($A498="","",CUMPRINC($C$5/12,$D$3,Hypotéka!$E$8,D498,D498,0)),"")</f>
        <v/>
      </c>
      <c r="F498" s="44" t="str">
        <f>IFERROR(IF($A498="","",CUMIPMT($C$5/12,$D$3,Hypotéka!$E$8,$D498,$D498,0)),"")</f>
        <v/>
      </c>
      <c r="G498" s="44" t="str">
        <f t="shared" si="68"/>
        <v/>
      </c>
      <c r="H498" s="44" t="str">
        <f>IFERROR(IF($A498="","",-1*(Hypotéka!$E$15/12+Hypotéka!$E$16)),"")</f>
        <v/>
      </c>
      <c r="I498" s="44" t="str">
        <f>IFERROR(IF($A498="","",-1*Hypotéka!$E$18),"")</f>
        <v/>
      </c>
      <c r="J498" s="44" t="str">
        <f t="shared" si="69"/>
        <v/>
      </c>
      <c r="L498" s="44" t="str">
        <f t="shared" si="72"/>
        <v/>
      </c>
      <c r="M498" s="44" t="str">
        <f t="shared" si="73"/>
        <v/>
      </c>
      <c r="N498" s="44" t="str">
        <f t="shared" si="74"/>
        <v/>
      </c>
    </row>
    <row r="499" spans="1:14" x14ac:dyDescent="0.25">
      <c r="A499" s="17" t="str">
        <f t="shared" si="70"/>
        <v/>
      </c>
      <c r="B499" s="37" t="str">
        <f t="shared" si="66"/>
        <v/>
      </c>
      <c r="C499" s="17" t="str">
        <f t="shared" si="67"/>
        <v/>
      </c>
      <c r="D499" s="17" t="str">
        <f t="shared" si="71"/>
        <v/>
      </c>
      <c r="E499" s="44" t="str">
        <f>IFERROR(IF($A499="","",CUMPRINC($C$5/12,$D$3,Hypotéka!$E$8,D499,D499,0)),"")</f>
        <v/>
      </c>
      <c r="F499" s="44" t="str">
        <f>IFERROR(IF($A499="","",CUMIPMT($C$5/12,$D$3,Hypotéka!$E$8,$D499,$D499,0)),"")</f>
        <v/>
      </c>
      <c r="G499" s="44" t="str">
        <f t="shared" si="68"/>
        <v/>
      </c>
      <c r="H499" s="44" t="str">
        <f>IFERROR(IF($A499="","",-1*(Hypotéka!$E$15/12+Hypotéka!$E$16)),"")</f>
        <v/>
      </c>
      <c r="I499" s="44" t="str">
        <f>IFERROR(IF($A499="","",-1*Hypotéka!$E$18),"")</f>
        <v/>
      </c>
      <c r="J499" s="44" t="str">
        <f t="shared" si="69"/>
        <v/>
      </c>
      <c r="L499" s="44" t="str">
        <f t="shared" si="72"/>
        <v/>
      </c>
      <c r="M499" s="44" t="str">
        <f t="shared" si="73"/>
        <v/>
      </c>
      <c r="N499" s="44" t="str">
        <f t="shared" si="74"/>
        <v/>
      </c>
    </row>
    <row r="500" spans="1:14" x14ac:dyDescent="0.25">
      <c r="A500" s="17" t="str">
        <f t="shared" si="70"/>
        <v/>
      </c>
      <c r="B500" s="37" t="str">
        <f t="shared" si="66"/>
        <v/>
      </c>
      <c r="C500" s="17" t="str">
        <f t="shared" si="67"/>
        <v/>
      </c>
      <c r="D500" s="17" t="str">
        <f t="shared" si="71"/>
        <v/>
      </c>
      <c r="E500" s="44" t="str">
        <f>IFERROR(IF($A500="","",CUMPRINC($C$5/12,$D$3,Hypotéka!$E$8,D500,D500,0)),"")</f>
        <v/>
      </c>
      <c r="F500" s="44" t="str">
        <f>IFERROR(IF($A500="","",CUMIPMT($C$5/12,$D$3,Hypotéka!$E$8,$D500,$D500,0)),"")</f>
        <v/>
      </c>
      <c r="G500" s="44" t="str">
        <f t="shared" si="68"/>
        <v/>
      </c>
      <c r="H500" s="44" t="str">
        <f>IFERROR(IF($A500="","",-1*(Hypotéka!$E$15/12+Hypotéka!$E$16)),"")</f>
        <v/>
      </c>
      <c r="I500" s="44" t="str">
        <f>IFERROR(IF($A500="","",-1*Hypotéka!$E$18),"")</f>
        <v/>
      </c>
      <c r="J500" s="44" t="str">
        <f t="shared" si="69"/>
        <v/>
      </c>
      <c r="L500" s="44" t="str">
        <f t="shared" si="72"/>
        <v/>
      </c>
      <c r="M500" s="44" t="str">
        <f t="shared" si="73"/>
        <v/>
      </c>
      <c r="N500" s="44" t="str">
        <f t="shared" si="74"/>
        <v/>
      </c>
    </row>
    <row r="501" spans="1:14" x14ac:dyDescent="0.25">
      <c r="A501" s="17" t="str">
        <f t="shared" si="70"/>
        <v/>
      </c>
      <c r="B501" s="37" t="str">
        <f t="shared" si="66"/>
        <v/>
      </c>
      <c r="C501" s="17" t="str">
        <f t="shared" si="67"/>
        <v/>
      </c>
      <c r="D501" s="17" t="str">
        <f t="shared" si="71"/>
        <v/>
      </c>
      <c r="E501" s="44" t="str">
        <f>IFERROR(IF($A501="","",CUMPRINC($C$5/12,$D$3,Hypotéka!$E$8,D501,D501,0)),"")</f>
        <v/>
      </c>
      <c r="F501" s="44" t="str">
        <f>IFERROR(IF($A501="","",CUMIPMT($C$5/12,$D$3,Hypotéka!$E$8,$D501,$D501,0)),"")</f>
        <v/>
      </c>
      <c r="G501" s="44" t="str">
        <f t="shared" si="68"/>
        <v/>
      </c>
      <c r="H501" s="44" t="str">
        <f>IFERROR(IF($A501="","",-1*(Hypotéka!$E$15/12+Hypotéka!$E$16)),"")</f>
        <v/>
      </c>
      <c r="I501" s="44" t="str">
        <f>IFERROR(IF($A501="","",-1*Hypotéka!$E$18),"")</f>
        <v/>
      </c>
      <c r="J501" s="44" t="str">
        <f t="shared" si="69"/>
        <v/>
      </c>
      <c r="L501" s="44" t="str">
        <f t="shared" si="72"/>
        <v/>
      </c>
      <c r="M501" s="44" t="str">
        <f t="shared" si="73"/>
        <v/>
      </c>
      <c r="N501" s="44" t="str">
        <f t="shared" si="74"/>
        <v/>
      </c>
    </row>
    <row r="502" spans="1:14" x14ac:dyDescent="0.25">
      <c r="A502" s="17" t="str">
        <f t="shared" si="70"/>
        <v/>
      </c>
      <c r="B502" s="37" t="str">
        <f t="shared" si="66"/>
        <v/>
      </c>
      <c r="C502" s="17" t="str">
        <f t="shared" si="67"/>
        <v/>
      </c>
      <c r="D502" s="17" t="str">
        <f t="shared" si="71"/>
        <v/>
      </c>
      <c r="E502" s="44" t="str">
        <f>IFERROR(IF($A502="","",CUMPRINC($C$5/12,$D$3,Hypotéka!$E$8,D502,D502,0)),"")</f>
        <v/>
      </c>
      <c r="F502" s="44" t="str">
        <f>IFERROR(IF($A502="","",CUMIPMT($C$5/12,$D$3,Hypotéka!$E$8,$D502,$D502,0)),"")</f>
        <v/>
      </c>
      <c r="G502" s="44" t="str">
        <f t="shared" si="68"/>
        <v/>
      </c>
      <c r="H502" s="44" t="str">
        <f>IFERROR(IF($A502="","",-1*(Hypotéka!$E$15/12+Hypotéka!$E$16)),"")</f>
        <v/>
      </c>
      <c r="I502" s="44" t="str">
        <f>IFERROR(IF($A502="","",-1*Hypotéka!$E$18),"")</f>
        <v/>
      </c>
      <c r="J502" s="44" t="str">
        <f t="shared" si="69"/>
        <v/>
      </c>
      <c r="L502" s="44" t="str">
        <f t="shared" si="72"/>
        <v/>
      </c>
      <c r="M502" s="44" t="str">
        <f t="shared" si="73"/>
        <v/>
      </c>
      <c r="N502" s="44" t="str">
        <f t="shared" si="74"/>
        <v/>
      </c>
    </row>
    <row r="503" spans="1:14" x14ac:dyDescent="0.25">
      <c r="A503" s="17" t="str">
        <f t="shared" si="70"/>
        <v/>
      </c>
      <c r="B503" s="37" t="str">
        <f t="shared" si="66"/>
        <v/>
      </c>
      <c r="C503" s="17" t="str">
        <f t="shared" si="67"/>
        <v/>
      </c>
      <c r="D503" s="17" t="str">
        <f t="shared" si="71"/>
        <v/>
      </c>
      <c r="E503" s="44" t="str">
        <f>IFERROR(IF($A503="","",CUMPRINC($C$5/12,$D$3,Hypotéka!$E$8,D503,D503,0)),"")</f>
        <v/>
      </c>
      <c r="F503" s="44" t="str">
        <f>IFERROR(IF($A503="","",CUMIPMT($C$5/12,$D$3,Hypotéka!$E$8,$D503,$D503,0)),"")</f>
        <v/>
      </c>
      <c r="G503" s="44" t="str">
        <f t="shared" si="68"/>
        <v/>
      </c>
      <c r="H503" s="44" t="str">
        <f>IFERROR(IF($A503="","",-1*(Hypotéka!$E$15/12+Hypotéka!$E$16)),"")</f>
        <v/>
      </c>
      <c r="I503" s="44" t="str">
        <f>IFERROR(IF($A503="","",-1*Hypotéka!$E$18),"")</f>
        <v/>
      </c>
      <c r="J503" s="44" t="str">
        <f t="shared" si="69"/>
        <v/>
      </c>
      <c r="L503" s="44" t="str">
        <f t="shared" si="72"/>
        <v/>
      </c>
      <c r="M503" s="44" t="str">
        <f t="shared" si="73"/>
        <v/>
      </c>
      <c r="N503" s="44" t="str">
        <f t="shared" si="74"/>
        <v/>
      </c>
    </row>
    <row r="504" spans="1:14" x14ac:dyDescent="0.25">
      <c r="A504" s="17" t="str">
        <f t="shared" si="70"/>
        <v/>
      </c>
      <c r="B504" s="37" t="str">
        <f t="shared" si="66"/>
        <v/>
      </c>
      <c r="C504" s="17" t="str">
        <f t="shared" si="67"/>
        <v/>
      </c>
      <c r="D504" s="17" t="str">
        <f t="shared" si="71"/>
        <v/>
      </c>
      <c r="E504" s="44" t="str">
        <f>IFERROR(IF($A504="","",CUMPRINC($C$5/12,$D$3,Hypotéka!$E$8,D504,D504,0)),"")</f>
        <v/>
      </c>
      <c r="F504" s="44" t="str">
        <f>IFERROR(IF($A504="","",CUMIPMT($C$5/12,$D$3,Hypotéka!$E$8,$D504,$D504,0)),"")</f>
        <v/>
      </c>
      <c r="G504" s="44" t="str">
        <f t="shared" si="68"/>
        <v/>
      </c>
      <c r="H504" s="44" t="str">
        <f>IFERROR(IF($A504="","",-1*(Hypotéka!$E$15/12+Hypotéka!$E$16)),"")</f>
        <v/>
      </c>
      <c r="I504" s="44" t="str">
        <f>IFERROR(IF($A504="","",-1*Hypotéka!$E$18),"")</f>
        <v/>
      </c>
      <c r="J504" s="44" t="str">
        <f t="shared" si="69"/>
        <v/>
      </c>
      <c r="L504" s="44" t="str">
        <f t="shared" si="72"/>
        <v/>
      </c>
      <c r="M504" s="44" t="str">
        <f t="shared" si="73"/>
        <v/>
      </c>
      <c r="N504" s="44" t="str">
        <f t="shared" si="74"/>
        <v/>
      </c>
    </row>
    <row r="505" spans="1:14" x14ac:dyDescent="0.25">
      <c r="A505" s="17" t="str">
        <f t="shared" si="70"/>
        <v/>
      </c>
      <c r="B505" s="37" t="str">
        <f t="shared" si="66"/>
        <v/>
      </c>
      <c r="C505" s="17" t="str">
        <f t="shared" si="67"/>
        <v/>
      </c>
      <c r="D505" s="17" t="str">
        <f t="shared" si="71"/>
        <v/>
      </c>
      <c r="E505" s="44" t="str">
        <f>IFERROR(IF($A505="","",CUMPRINC($C$5/12,$D$3,Hypotéka!$E$8,D505,D505,0)),"")</f>
        <v/>
      </c>
      <c r="F505" s="44" t="str">
        <f>IFERROR(IF($A505="","",CUMIPMT($C$5/12,$D$3,Hypotéka!$E$8,$D505,$D505,0)),"")</f>
        <v/>
      </c>
      <c r="G505" s="44" t="str">
        <f t="shared" si="68"/>
        <v/>
      </c>
      <c r="H505" s="44" t="str">
        <f>IFERROR(IF($A505="","",-1*(Hypotéka!$E$15/12+Hypotéka!$E$16)),"")</f>
        <v/>
      </c>
      <c r="I505" s="44" t="str">
        <f>IFERROR(IF($A505="","",-1*Hypotéka!$E$18),"")</f>
        <v/>
      </c>
      <c r="J505" s="44" t="str">
        <f t="shared" si="69"/>
        <v/>
      </c>
      <c r="L505" s="44" t="str">
        <f t="shared" si="72"/>
        <v/>
      </c>
      <c r="M505" s="44" t="str">
        <f t="shared" si="73"/>
        <v/>
      </c>
      <c r="N505" s="44" t="str">
        <f t="shared" si="74"/>
        <v/>
      </c>
    </row>
    <row r="506" spans="1:14" x14ac:dyDescent="0.25">
      <c r="A506" s="17" t="str">
        <f t="shared" si="70"/>
        <v/>
      </c>
      <c r="B506" s="37" t="str">
        <f t="shared" si="66"/>
        <v/>
      </c>
      <c r="C506" s="17" t="str">
        <f t="shared" si="67"/>
        <v/>
      </c>
      <c r="D506" s="17" t="str">
        <f t="shared" si="71"/>
        <v/>
      </c>
      <c r="E506" s="44" t="str">
        <f>IFERROR(IF($A506="","",CUMPRINC($C$5/12,$D$3,Hypotéka!$E$8,D506,D506,0)),"")</f>
        <v/>
      </c>
      <c r="F506" s="44" t="str">
        <f>IFERROR(IF($A506="","",CUMIPMT($C$5/12,$D$3,Hypotéka!$E$8,$D506,$D506,0)),"")</f>
        <v/>
      </c>
      <c r="G506" s="44" t="str">
        <f t="shared" si="68"/>
        <v/>
      </c>
      <c r="H506" s="44" t="str">
        <f>IFERROR(IF($A506="","",-1*(Hypotéka!$E$15/12+Hypotéka!$E$16)),"")</f>
        <v/>
      </c>
      <c r="I506" s="44" t="str">
        <f>IFERROR(IF($A506="","",-1*Hypotéka!$E$18),"")</f>
        <v/>
      </c>
      <c r="J506" s="44" t="str">
        <f t="shared" si="69"/>
        <v/>
      </c>
      <c r="L506" s="44" t="str">
        <f t="shared" si="72"/>
        <v/>
      </c>
      <c r="M506" s="44" t="str">
        <f t="shared" si="73"/>
        <v/>
      </c>
      <c r="N506" s="44" t="str">
        <f t="shared" si="74"/>
        <v/>
      </c>
    </row>
    <row r="507" spans="1:14" x14ac:dyDescent="0.25">
      <c r="A507" s="17" t="str">
        <f t="shared" si="70"/>
        <v/>
      </c>
      <c r="B507" s="37" t="str">
        <f t="shared" si="66"/>
        <v/>
      </c>
      <c r="C507" s="17" t="str">
        <f t="shared" si="67"/>
        <v/>
      </c>
      <c r="D507" s="17" t="str">
        <f t="shared" si="71"/>
        <v/>
      </c>
      <c r="E507" s="44" t="str">
        <f>IFERROR(IF($A507="","",CUMPRINC($C$5/12,$D$3,Hypotéka!$E$8,D507,D507,0)),"")</f>
        <v/>
      </c>
      <c r="F507" s="44" t="str">
        <f>IFERROR(IF($A507="","",CUMIPMT($C$5/12,$D$3,Hypotéka!$E$8,$D507,$D507,0)),"")</f>
        <v/>
      </c>
      <c r="G507" s="44" t="str">
        <f t="shared" si="68"/>
        <v/>
      </c>
      <c r="H507" s="44" t="str">
        <f>IFERROR(IF($A507="","",-1*(Hypotéka!$E$15/12+Hypotéka!$E$16)),"")</f>
        <v/>
      </c>
      <c r="I507" s="44" t="str">
        <f>IFERROR(IF($A507="","",-1*Hypotéka!$E$18),"")</f>
        <v/>
      </c>
      <c r="J507" s="44" t="str">
        <f t="shared" si="69"/>
        <v/>
      </c>
      <c r="L507" s="44" t="str">
        <f t="shared" si="72"/>
        <v/>
      </c>
      <c r="M507" s="44" t="str">
        <f t="shared" si="73"/>
        <v/>
      </c>
      <c r="N507" s="44" t="str">
        <f t="shared" si="74"/>
        <v/>
      </c>
    </row>
    <row r="508" spans="1:14" x14ac:dyDescent="0.25">
      <c r="A508" s="17" t="str">
        <f t="shared" si="70"/>
        <v/>
      </c>
      <c r="B508" s="37" t="str">
        <f t="shared" si="66"/>
        <v/>
      </c>
      <c r="C508" s="17" t="str">
        <f t="shared" si="67"/>
        <v/>
      </c>
      <c r="D508" s="17" t="str">
        <f t="shared" si="71"/>
        <v/>
      </c>
      <c r="E508" s="44" t="str">
        <f>IFERROR(IF($A508="","",CUMPRINC($C$5/12,$D$3,Hypotéka!$E$8,D508,D508,0)),"")</f>
        <v/>
      </c>
      <c r="F508" s="44" t="str">
        <f>IFERROR(IF($A508="","",CUMIPMT($C$5/12,$D$3,Hypotéka!$E$8,$D508,$D508,0)),"")</f>
        <v/>
      </c>
      <c r="G508" s="44" t="str">
        <f t="shared" si="68"/>
        <v/>
      </c>
      <c r="H508" s="44" t="str">
        <f>IFERROR(IF($A508="","",-1*(Hypotéka!$E$15/12+Hypotéka!$E$16)),"")</f>
        <v/>
      </c>
      <c r="I508" s="44" t="str">
        <f>IFERROR(IF($A508="","",-1*Hypotéka!$E$18),"")</f>
        <v/>
      </c>
      <c r="J508" s="44" t="str">
        <f t="shared" si="69"/>
        <v/>
      </c>
      <c r="L508" s="44" t="str">
        <f t="shared" si="72"/>
        <v/>
      </c>
      <c r="M508" s="44" t="str">
        <f t="shared" si="73"/>
        <v/>
      </c>
      <c r="N508" s="44" t="str">
        <f t="shared" si="74"/>
        <v/>
      </c>
    </row>
    <row r="509" spans="1:14" x14ac:dyDescent="0.25">
      <c r="A509" s="17" t="str">
        <f t="shared" si="70"/>
        <v/>
      </c>
      <c r="B509" s="37" t="str">
        <f t="shared" si="66"/>
        <v/>
      </c>
      <c r="C509" s="17" t="str">
        <f t="shared" si="67"/>
        <v/>
      </c>
      <c r="D509" s="17" t="str">
        <f t="shared" si="71"/>
        <v/>
      </c>
      <c r="E509" s="44" t="str">
        <f>IFERROR(IF($A509="","",CUMPRINC($C$5/12,$D$3,Hypotéka!$E$8,D509,D509,0)),"")</f>
        <v/>
      </c>
      <c r="F509" s="44" t="str">
        <f>IFERROR(IF($A509="","",CUMIPMT($C$5/12,$D$3,Hypotéka!$E$8,$D509,$D509,0)),"")</f>
        <v/>
      </c>
      <c r="G509" s="44" t="str">
        <f t="shared" si="68"/>
        <v/>
      </c>
      <c r="H509" s="44" t="str">
        <f>IFERROR(IF($A509="","",-1*(Hypotéka!$E$15/12+Hypotéka!$E$16)),"")</f>
        <v/>
      </c>
      <c r="I509" s="44" t="str">
        <f>IFERROR(IF($A509="","",-1*Hypotéka!$E$18),"")</f>
        <v/>
      </c>
      <c r="J509" s="44" t="str">
        <f t="shared" si="69"/>
        <v/>
      </c>
      <c r="L509" s="44" t="str">
        <f t="shared" si="72"/>
        <v/>
      </c>
      <c r="M509" s="44" t="str">
        <f t="shared" si="73"/>
        <v/>
      </c>
      <c r="N509" s="44" t="str">
        <f t="shared" si="74"/>
        <v/>
      </c>
    </row>
    <row r="510" spans="1:14" x14ac:dyDescent="0.25">
      <c r="A510" s="17" t="str">
        <f t="shared" si="70"/>
        <v/>
      </c>
      <c r="B510" s="37" t="str">
        <f t="shared" si="66"/>
        <v/>
      </c>
      <c r="C510" s="17" t="str">
        <f t="shared" si="67"/>
        <v/>
      </c>
      <c r="D510" s="17" t="str">
        <f t="shared" si="71"/>
        <v/>
      </c>
      <c r="E510" s="44" t="str">
        <f>IFERROR(IF($A510="","",CUMPRINC($C$5/12,$D$3,Hypotéka!$E$8,D510,D510,0)),"")</f>
        <v/>
      </c>
      <c r="F510" s="44" t="str">
        <f>IFERROR(IF($A510="","",CUMIPMT($C$5/12,$D$3,Hypotéka!$E$8,$D510,$D510,0)),"")</f>
        <v/>
      </c>
      <c r="G510" s="44" t="str">
        <f t="shared" si="68"/>
        <v/>
      </c>
      <c r="H510" s="44" t="str">
        <f>IFERROR(IF($A510="","",-1*(Hypotéka!$E$15/12+Hypotéka!$E$16)),"")</f>
        <v/>
      </c>
      <c r="I510" s="44" t="str">
        <f>IFERROR(IF($A510="","",-1*Hypotéka!$E$18),"")</f>
        <v/>
      </c>
      <c r="J510" s="44" t="str">
        <f t="shared" si="69"/>
        <v/>
      </c>
      <c r="L510" s="44" t="str">
        <f t="shared" si="72"/>
        <v/>
      </c>
      <c r="M510" s="44" t="str">
        <f t="shared" si="73"/>
        <v/>
      </c>
      <c r="N510" s="44" t="str">
        <f t="shared" si="74"/>
        <v/>
      </c>
    </row>
    <row r="511" spans="1:14" x14ac:dyDescent="0.25">
      <c r="A511" s="17" t="str">
        <f t="shared" si="70"/>
        <v/>
      </c>
      <c r="B511" s="37" t="str">
        <f t="shared" si="66"/>
        <v/>
      </c>
      <c r="C511" s="17" t="str">
        <f t="shared" si="67"/>
        <v/>
      </c>
      <c r="D511" s="17" t="str">
        <f t="shared" si="71"/>
        <v/>
      </c>
      <c r="E511" s="44" t="str">
        <f>IFERROR(IF($A511="","",CUMPRINC($C$5/12,$D$3,Hypotéka!$E$8,D511,D511,0)),"")</f>
        <v/>
      </c>
      <c r="F511" s="44" t="str">
        <f>IFERROR(IF($A511="","",CUMIPMT($C$5/12,$D$3,Hypotéka!$E$8,$D511,$D511,0)),"")</f>
        <v/>
      </c>
      <c r="G511" s="44" t="str">
        <f t="shared" si="68"/>
        <v/>
      </c>
      <c r="H511" s="44" t="str">
        <f>IFERROR(IF($A511="","",-1*(Hypotéka!$E$15/12+Hypotéka!$E$16)),"")</f>
        <v/>
      </c>
      <c r="I511" s="44" t="str">
        <f>IFERROR(IF($A511="","",-1*Hypotéka!$E$18),"")</f>
        <v/>
      </c>
      <c r="J511" s="44" t="str">
        <f t="shared" si="69"/>
        <v/>
      </c>
      <c r="L511" s="44" t="str">
        <f t="shared" si="72"/>
        <v/>
      </c>
      <c r="M511" s="44" t="str">
        <f t="shared" si="73"/>
        <v/>
      </c>
      <c r="N511" s="44" t="str">
        <f t="shared" si="74"/>
        <v/>
      </c>
    </row>
    <row r="512" spans="1:14" x14ac:dyDescent="0.25">
      <c r="A512" s="17" t="str">
        <f t="shared" si="70"/>
        <v/>
      </c>
      <c r="B512" s="37" t="str">
        <f t="shared" si="66"/>
        <v/>
      </c>
      <c r="C512" s="17" t="str">
        <f t="shared" si="67"/>
        <v/>
      </c>
      <c r="D512" s="17" t="str">
        <f t="shared" si="71"/>
        <v/>
      </c>
      <c r="E512" s="44" t="str">
        <f>IFERROR(IF($A512="","",CUMPRINC($C$5/12,$D$3,Hypotéka!$E$8,D512,D512,0)),"")</f>
        <v/>
      </c>
      <c r="F512" s="44" t="str">
        <f>IFERROR(IF($A512="","",CUMIPMT($C$5/12,$D$3,Hypotéka!$E$8,$D512,$D512,0)),"")</f>
        <v/>
      </c>
      <c r="G512" s="44" t="str">
        <f t="shared" si="68"/>
        <v/>
      </c>
      <c r="H512" s="44" t="str">
        <f>IFERROR(IF($A512="","",-1*(Hypotéka!$E$15/12+Hypotéka!$E$16)),"")</f>
        <v/>
      </c>
      <c r="I512" s="44" t="str">
        <f>IFERROR(IF($A512="","",-1*Hypotéka!$E$18),"")</f>
        <v/>
      </c>
      <c r="J512" s="44" t="str">
        <f t="shared" si="69"/>
        <v/>
      </c>
      <c r="L512" s="44" t="str">
        <f t="shared" si="72"/>
        <v/>
      </c>
      <c r="M512" s="44" t="str">
        <f t="shared" si="73"/>
        <v/>
      </c>
      <c r="N512" s="44" t="str">
        <f t="shared" si="74"/>
        <v/>
      </c>
    </row>
    <row r="513" spans="1:14" x14ac:dyDescent="0.25">
      <c r="A513" s="17" t="str">
        <f t="shared" si="70"/>
        <v/>
      </c>
      <c r="B513" s="37" t="str">
        <f t="shared" si="66"/>
        <v/>
      </c>
      <c r="C513" s="17" t="str">
        <f t="shared" si="67"/>
        <v/>
      </c>
      <c r="D513" s="17" t="str">
        <f t="shared" si="71"/>
        <v/>
      </c>
      <c r="E513" s="44" t="str">
        <f>IFERROR(IF($A513="","",CUMPRINC($C$5/12,$D$3,Hypotéka!$E$8,D513,D513,0)),"")</f>
        <v/>
      </c>
      <c r="F513" s="44" t="str">
        <f>IFERROR(IF($A513="","",CUMIPMT($C$5/12,$D$3,Hypotéka!$E$8,$D513,$D513,0)),"")</f>
        <v/>
      </c>
      <c r="G513" s="44" t="str">
        <f t="shared" si="68"/>
        <v/>
      </c>
      <c r="H513" s="44" t="str">
        <f>IFERROR(IF($A513="","",-1*(Hypotéka!$E$15/12+Hypotéka!$E$16)),"")</f>
        <v/>
      </c>
      <c r="I513" s="44" t="str">
        <f>IFERROR(IF($A513="","",-1*Hypotéka!$E$18),"")</f>
        <v/>
      </c>
      <c r="J513" s="44" t="str">
        <f t="shared" si="69"/>
        <v/>
      </c>
      <c r="L513" s="44" t="str">
        <f t="shared" si="72"/>
        <v/>
      </c>
      <c r="M513" s="44" t="str">
        <f t="shared" si="73"/>
        <v/>
      </c>
      <c r="N513" s="44" t="str">
        <f t="shared" si="74"/>
        <v/>
      </c>
    </row>
    <row r="514" spans="1:14" x14ac:dyDescent="0.25">
      <c r="A514" s="17" t="str">
        <f t="shared" si="70"/>
        <v/>
      </c>
      <c r="B514" s="37" t="str">
        <f t="shared" si="66"/>
        <v/>
      </c>
      <c r="C514" s="17" t="str">
        <f t="shared" si="67"/>
        <v/>
      </c>
      <c r="D514" s="17" t="str">
        <f t="shared" si="71"/>
        <v/>
      </c>
      <c r="E514" s="44" t="str">
        <f>IFERROR(IF($A514="","",CUMPRINC($C$5/12,$D$3,Hypotéka!$E$8,D514,D514,0)),"")</f>
        <v/>
      </c>
      <c r="F514" s="44" t="str">
        <f>IFERROR(IF($A514="","",CUMIPMT($C$5/12,$D$3,Hypotéka!$E$8,$D514,$D514,0)),"")</f>
        <v/>
      </c>
      <c r="G514" s="44" t="str">
        <f t="shared" si="68"/>
        <v/>
      </c>
      <c r="H514" s="44" t="str">
        <f>IFERROR(IF($A514="","",-1*(Hypotéka!$E$15/12+Hypotéka!$E$16)),"")</f>
        <v/>
      </c>
      <c r="I514" s="44" t="str">
        <f>IFERROR(IF($A514="","",-1*Hypotéka!$E$18),"")</f>
        <v/>
      </c>
      <c r="J514" s="44" t="str">
        <f t="shared" si="69"/>
        <v/>
      </c>
      <c r="L514" s="44" t="str">
        <f t="shared" si="72"/>
        <v/>
      </c>
      <c r="M514" s="44" t="str">
        <f t="shared" si="73"/>
        <v/>
      </c>
      <c r="N514" s="44" t="str">
        <f t="shared" si="74"/>
        <v/>
      </c>
    </row>
    <row r="515" spans="1:14" x14ac:dyDescent="0.25">
      <c r="A515" s="17" t="str">
        <f t="shared" si="70"/>
        <v/>
      </c>
      <c r="B515" s="37" t="str">
        <f t="shared" si="66"/>
        <v/>
      </c>
      <c r="C515" s="17" t="str">
        <f t="shared" si="67"/>
        <v/>
      </c>
      <c r="D515" s="17" t="str">
        <f t="shared" si="71"/>
        <v/>
      </c>
      <c r="E515" s="44" t="str">
        <f>IFERROR(IF($A515="","",CUMPRINC($C$5/12,$D$3,Hypotéka!$E$8,D515,D515,0)),"")</f>
        <v/>
      </c>
      <c r="F515" s="44" t="str">
        <f>IFERROR(IF($A515="","",CUMIPMT($C$5/12,$D$3,Hypotéka!$E$8,$D515,$D515,0)),"")</f>
        <v/>
      </c>
      <c r="G515" s="44" t="str">
        <f t="shared" si="68"/>
        <v/>
      </c>
      <c r="H515" s="44" t="str">
        <f>IFERROR(IF($A515="","",-1*(Hypotéka!$E$15/12+Hypotéka!$E$16)),"")</f>
        <v/>
      </c>
      <c r="I515" s="44" t="str">
        <f>IFERROR(IF($A515="","",-1*Hypotéka!$E$18),"")</f>
        <v/>
      </c>
      <c r="J515" s="44" t="str">
        <f t="shared" si="69"/>
        <v/>
      </c>
      <c r="L515" s="44" t="str">
        <f t="shared" si="72"/>
        <v/>
      </c>
      <c r="M515" s="44" t="str">
        <f t="shared" si="73"/>
        <v/>
      </c>
      <c r="N515" s="44" t="str">
        <f t="shared" si="74"/>
        <v/>
      </c>
    </row>
    <row r="516" spans="1:14" x14ac:dyDescent="0.25">
      <c r="A516" s="17" t="str">
        <f t="shared" si="70"/>
        <v/>
      </c>
      <c r="B516" s="37" t="str">
        <f t="shared" si="66"/>
        <v/>
      </c>
      <c r="C516" s="17" t="str">
        <f t="shared" si="67"/>
        <v/>
      </c>
      <c r="D516" s="17" t="str">
        <f t="shared" si="71"/>
        <v/>
      </c>
      <c r="E516" s="44" t="str">
        <f>IFERROR(IF($A516="","",CUMPRINC($C$5/12,$D$3,Hypotéka!$E$8,D516,D516,0)),"")</f>
        <v/>
      </c>
      <c r="F516" s="44" t="str">
        <f>IFERROR(IF($A516="","",CUMIPMT($C$5/12,$D$3,Hypotéka!$E$8,$D516,$D516,0)),"")</f>
        <v/>
      </c>
      <c r="G516" s="44" t="str">
        <f t="shared" si="68"/>
        <v/>
      </c>
      <c r="H516" s="44" t="str">
        <f>IFERROR(IF($A516="","",-1*(Hypotéka!$E$15/12+Hypotéka!$E$16)),"")</f>
        <v/>
      </c>
      <c r="I516" s="44" t="str">
        <f>IFERROR(IF($A516="","",-1*Hypotéka!$E$18),"")</f>
        <v/>
      </c>
      <c r="J516" s="44" t="str">
        <f t="shared" si="69"/>
        <v/>
      </c>
      <c r="L516" s="44" t="str">
        <f t="shared" si="72"/>
        <v/>
      </c>
      <c r="M516" s="44" t="str">
        <f t="shared" si="73"/>
        <v/>
      </c>
      <c r="N516" s="44" t="str">
        <f t="shared" si="74"/>
        <v/>
      </c>
    </row>
    <row r="517" spans="1:14" x14ac:dyDescent="0.25">
      <c r="A517" s="17" t="str">
        <f t="shared" si="70"/>
        <v/>
      </c>
      <c r="B517" s="37" t="str">
        <f t="shared" si="66"/>
        <v/>
      </c>
      <c r="C517" s="17" t="str">
        <f t="shared" si="67"/>
        <v/>
      </c>
      <c r="D517" s="17" t="str">
        <f t="shared" si="71"/>
        <v/>
      </c>
      <c r="E517" s="44" t="str">
        <f>IFERROR(IF($A517="","",CUMPRINC($C$5/12,$D$3,Hypotéka!$E$8,D517,D517,0)),"")</f>
        <v/>
      </c>
      <c r="F517" s="44" t="str">
        <f>IFERROR(IF($A517="","",CUMIPMT($C$5/12,$D$3,Hypotéka!$E$8,$D517,$D517,0)),"")</f>
        <v/>
      </c>
      <c r="G517" s="44" t="str">
        <f t="shared" si="68"/>
        <v/>
      </c>
      <c r="H517" s="44" t="str">
        <f>IFERROR(IF($A517="","",-1*(Hypotéka!$E$15/12+Hypotéka!$E$16)),"")</f>
        <v/>
      </c>
      <c r="I517" s="44" t="str">
        <f>IFERROR(IF($A517="","",-1*Hypotéka!$E$18),"")</f>
        <v/>
      </c>
      <c r="J517" s="44" t="str">
        <f t="shared" si="69"/>
        <v/>
      </c>
      <c r="L517" s="44" t="str">
        <f t="shared" si="72"/>
        <v/>
      </c>
      <c r="M517" s="44" t="str">
        <f t="shared" si="73"/>
        <v/>
      </c>
      <c r="N517" s="44" t="str">
        <f t="shared" si="74"/>
        <v/>
      </c>
    </row>
    <row r="518" spans="1:14" x14ac:dyDescent="0.25">
      <c r="A518" s="17" t="str">
        <f t="shared" si="70"/>
        <v/>
      </c>
      <c r="B518" s="37" t="str">
        <f t="shared" si="66"/>
        <v/>
      </c>
      <c r="C518" s="17" t="str">
        <f t="shared" si="67"/>
        <v/>
      </c>
      <c r="D518" s="17" t="str">
        <f t="shared" si="71"/>
        <v/>
      </c>
      <c r="E518" s="44" t="str">
        <f>IFERROR(IF($A518="","",CUMPRINC($C$5/12,$D$3,Hypotéka!$E$8,D518,D518,0)),"")</f>
        <v/>
      </c>
      <c r="F518" s="44" t="str">
        <f>IFERROR(IF($A518="","",CUMIPMT($C$5/12,$D$3,Hypotéka!$E$8,$D518,$D518,0)),"")</f>
        <v/>
      </c>
      <c r="G518" s="44" t="str">
        <f t="shared" si="68"/>
        <v/>
      </c>
      <c r="H518" s="44" t="str">
        <f>IFERROR(IF($A518="","",-1*(Hypotéka!$E$15/12+Hypotéka!$E$16)),"")</f>
        <v/>
      </c>
      <c r="I518" s="44" t="str">
        <f>IFERROR(IF($A518="","",-1*Hypotéka!$E$18),"")</f>
        <v/>
      </c>
      <c r="J518" s="44" t="str">
        <f t="shared" si="69"/>
        <v/>
      </c>
      <c r="L518" s="44" t="str">
        <f t="shared" si="72"/>
        <v/>
      </c>
      <c r="M518" s="44" t="str">
        <f t="shared" si="73"/>
        <v/>
      </c>
      <c r="N518" s="44" t="str">
        <f t="shared" si="74"/>
        <v/>
      </c>
    </row>
    <row r="519" spans="1:14" x14ac:dyDescent="0.25">
      <c r="A519" s="17" t="str">
        <f t="shared" si="70"/>
        <v/>
      </c>
      <c r="B519" s="37" t="str">
        <f t="shared" si="66"/>
        <v/>
      </c>
      <c r="C519" s="17" t="str">
        <f t="shared" si="67"/>
        <v/>
      </c>
      <c r="D519" s="17" t="str">
        <f t="shared" si="71"/>
        <v/>
      </c>
      <c r="E519" s="44" t="str">
        <f>IFERROR(IF($A519="","",CUMPRINC($C$5/12,$D$3,Hypotéka!$E$8,D519,D519,0)),"")</f>
        <v/>
      </c>
      <c r="F519" s="44" t="str">
        <f>IFERROR(IF($A519="","",CUMIPMT($C$5/12,$D$3,Hypotéka!$E$8,$D519,$D519,0)),"")</f>
        <v/>
      </c>
      <c r="G519" s="44" t="str">
        <f t="shared" si="68"/>
        <v/>
      </c>
      <c r="H519" s="44" t="str">
        <f>IFERROR(IF($A519="","",-1*(Hypotéka!$E$15/12+Hypotéka!$E$16)),"")</f>
        <v/>
      </c>
      <c r="I519" s="44" t="str">
        <f>IFERROR(IF($A519="","",-1*Hypotéka!$E$18),"")</f>
        <v/>
      </c>
      <c r="J519" s="44" t="str">
        <f t="shared" si="69"/>
        <v/>
      </c>
      <c r="L519" s="44" t="str">
        <f t="shared" si="72"/>
        <v/>
      </c>
      <c r="M519" s="44" t="str">
        <f t="shared" si="73"/>
        <v/>
      </c>
      <c r="N519" s="44" t="str">
        <f t="shared" si="74"/>
        <v/>
      </c>
    </row>
    <row r="520" spans="1:14" x14ac:dyDescent="0.25">
      <c r="A520" s="17" t="str">
        <f t="shared" si="70"/>
        <v/>
      </c>
      <c r="B520" s="37" t="str">
        <f t="shared" si="66"/>
        <v/>
      </c>
      <c r="C520" s="17" t="str">
        <f t="shared" si="67"/>
        <v/>
      </c>
      <c r="D520" s="17" t="str">
        <f t="shared" si="71"/>
        <v/>
      </c>
      <c r="E520" s="44" t="str">
        <f>IFERROR(IF($A520="","",CUMPRINC($C$5/12,$D$3,Hypotéka!$E$8,D520,D520,0)),"")</f>
        <v/>
      </c>
      <c r="F520" s="44" t="str">
        <f>IFERROR(IF($A520="","",CUMIPMT($C$5/12,$D$3,Hypotéka!$E$8,$D520,$D520,0)),"")</f>
        <v/>
      </c>
      <c r="G520" s="44" t="str">
        <f t="shared" si="68"/>
        <v/>
      </c>
      <c r="H520" s="44" t="str">
        <f>IFERROR(IF($A520="","",-1*(Hypotéka!$E$15/12+Hypotéka!$E$16)),"")</f>
        <v/>
      </c>
      <c r="I520" s="44" t="str">
        <f>IFERROR(IF($A520="","",-1*Hypotéka!$E$18),"")</f>
        <v/>
      </c>
      <c r="J520" s="44" t="str">
        <f t="shared" si="69"/>
        <v/>
      </c>
      <c r="L520" s="44" t="str">
        <f t="shared" si="72"/>
        <v/>
      </c>
      <c r="M520" s="44" t="str">
        <f t="shared" si="73"/>
        <v/>
      </c>
      <c r="N520" s="44" t="str">
        <f t="shared" si="74"/>
        <v/>
      </c>
    </row>
    <row r="521" spans="1:14" x14ac:dyDescent="0.25">
      <c r="A521" s="17" t="str">
        <f t="shared" si="70"/>
        <v/>
      </c>
      <c r="B521" s="37" t="str">
        <f t="shared" si="66"/>
        <v/>
      </c>
      <c r="C521" s="17" t="str">
        <f t="shared" si="67"/>
        <v/>
      </c>
      <c r="D521" s="17" t="str">
        <f t="shared" si="71"/>
        <v/>
      </c>
      <c r="E521" s="44" t="str">
        <f>IFERROR(IF($A521="","",CUMPRINC($C$5/12,$D$3,Hypotéka!$E$8,D521,D521,0)),"")</f>
        <v/>
      </c>
      <c r="F521" s="44" t="str">
        <f>IFERROR(IF($A521="","",CUMIPMT($C$5/12,$D$3,Hypotéka!$E$8,$D521,$D521,0)),"")</f>
        <v/>
      </c>
      <c r="G521" s="44" t="str">
        <f t="shared" si="68"/>
        <v/>
      </c>
      <c r="H521" s="44" t="str">
        <f>IFERROR(IF($A521="","",-1*(Hypotéka!$E$15/12+Hypotéka!$E$16)),"")</f>
        <v/>
      </c>
      <c r="I521" s="44" t="str">
        <f>IFERROR(IF($A521="","",-1*Hypotéka!$E$18),"")</f>
        <v/>
      </c>
      <c r="J521" s="44" t="str">
        <f t="shared" si="69"/>
        <v/>
      </c>
      <c r="L521" s="44" t="str">
        <f t="shared" si="72"/>
        <v/>
      </c>
      <c r="M521" s="44" t="str">
        <f t="shared" si="73"/>
        <v/>
      </c>
      <c r="N521" s="44" t="str">
        <f t="shared" si="74"/>
        <v/>
      </c>
    </row>
    <row r="522" spans="1:14" x14ac:dyDescent="0.25">
      <c r="A522" s="17" t="str">
        <f t="shared" si="70"/>
        <v/>
      </c>
      <c r="B522" s="37" t="str">
        <f t="shared" si="66"/>
        <v/>
      </c>
      <c r="C522" s="17" t="str">
        <f t="shared" si="67"/>
        <v/>
      </c>
      <c r="D522" s="17" t="str">
        <f t="shared" si="71"/>
        <v/>
      </c>
      <c r="E522" s="44" t="str">
        <f>IFERROR(IF($A522="","",CUMPRINC($C$5/12,$D$3,Hypotéka!$E$8,D522,D522,0)),"")</f>
        <v/>
      </c>
      <c r="F522" s="44" t="str">
        <f>IFERROR(IF($A522="","",CUMIPMT($C$5/12,$D$3,Hypotéka!$E$8,$D522,$D522,0)),"")</f>
        <v/>
      </c>
      <c r="G522" s="44" t="str">
        <f t="shared" si="68"/>
        <v/>
      </c>
      <c r="H522" s="44" t="str">
        <f>IFERROR(IF($A522="","",-1*(Hypotéka!$E$15/12+Hypotéka!$E$16)),"")</f>
        <v/>
      </c>
      <c r="I522" s="44" t="str">
        <f>IFERROR(IF($A522="","",-1*Hypotéka!$E$18),"")</f>
        <v/>
      </c>
      <c r="J522" s="44" t="str">
        <f t="shared" si="69"/>
        <v/>
      </c>
      <c r="L522" s="44" t="str">
        <f t="shared" si="72"/>
        <v/>
      </c>
      <c r="M522" s="44" t="str">
        <f t="shared" si="73"/>
        <v/>
      </c>
      <c r="N522" s="44" t="str">
        <f t="shared" si="74"/>
        <v/>
      </c>
    </row>
    <row r="523" spans="1:14" x14ac:dyDescent="0.25">
      <c r="A523" s="17" t="str">
        <f t="shared" si="70"/>
        <v/>
      </c>
      <c r="B523" s="37" t="str">
        <f t="shared" ref="B523:B586" si="75">IFERROR(IF($A523="","",EDATE($C$2,A523)),"")</f>
        <v/>
      </c>
      <c r="C523" s="17" t="str">
        <f t="shared" ref="C523:C586" si="76">IFERROR(IF($A523="","",$D$3),"")</f>
        <v/>
      </c>
      <c r="D523" s="17" t="str">
        <f t="shared" si="71"/>
        <v/>
      </c>
      <c r="E523" s="44" t="str">
        <f>IFERROR(IF($A523="","",CUMPRINC($C$5/12,$D$3,Hypotéka!$E$8,D523,D523,0)),"")</f>
        <v/>
      </c>
      <c r="F523" s="44" t="str">
        <f>IFERROR(IF($A523="","",CUMIPMT($C$5/12,$D$3,Hypotéka!$E$8,$D523,$D523,0)),"")</f>
        <v/>
      </c>
      <c r="G523" s="44" t="str">
        <f t="shared" ref="G523:G586" si="77">IFERROR(IF($A523="","",E523+F523),"")</f>
        <v/>
      </c>
      <c r="H523" s="44" t="str">
        <f>IFERROR(IF($A523="","",-1*(Hypotéka!$E$15/12+Hypotéka!$E$16)),"")</f>
        <v/>
      </c>
      <c r="I523" s="44" t="str">
        <f>IFERROR(IF($A523="","",-1*Hypotéka!$E$18),"")</f>
        <v/>
      </c>
      <c r="J523" s="44" t="str">
        <f t="shared" ref="J523:J586" si="78">IFERROR(IF($A523="","",SUM(G523:I523)),"")</f>
        <v/>
      </c>
      <c r="L523" s="44" t="str">
        <f t="shared" si="72"/>
        <v/>
      </c>
      <c r="M523" s="44" t="str">
        <f t="shared" si="73"/>
        <v/>
      </c>
      <c r="N523" s="44" t="str">
        <f t="shared" si="74"/>
        <v/>
      </c>
    </row>
    <row r="524" spans="1:14" x14ac:dyDescent="0.25">
      <c r="A524" s="17" t="str">
        <f t="shared" ref="A524:A587" si="79">IFERROR(IF($C$2="","",IF($C$3="","",IF(A523+1&lt;$D$3,A523+1,""))),"")</f>
        <v/>
      </c>
      <c r="B524" s="37" t="str">
        <f t="shared" si="75"/>
        <v/>
      </c>
      <c r="C524" s="17" t="str">
        <f t="shared" si="76"/>
        <v/>
      </c>
      <c r="D524" s="17" t="str">
        <f t="shared" ref="D524:D587" si="80">IFERROR(IF($A524="","",D523+1),"")</f>
        <v/>
      </c>
      <c r="E524" s="44" t="str">
        <f>IFERROR(IF($A524="","",CUMPRINC($C$5/12,$D$3,Hypotéka!$E$8,D524,D524,0)),"")</f>
        <v/>
      </c>
      <c r="F524" s="44" t="str">
        <f>IFERROR(IF($A524="","",CUMIPMT($C$5/12,$D$3,Hypotéka!$E$8,$D524,$D524,0)),"")</f>
        <v/>
      </c>
      <c r="G524" s="44" t="str">
        <f t="shared" si="77"/>
        <v/>
      </c>
      <c r="H524" s="44" t="str">
        <f>IFERROR(IF($A524="","",-1*(Hypotéka!$E$15/12+Hypotéka!$E$16)),"")</f>
        <v/>
      </c>
      <c r="I524" s="44" t="str">
        <f>IFERROR(IF($A524="","",-1*Hypotéka!$E$18),"")</f>
        <v/>
      </c>
      <c r="J524" s="44" t="str">
        <f t="shared" si="78"/>
        <v/>
      </c>
      <c r="L524" s="44" t="str">
        <f t="shared" ref="L524:L587" si="81">IFERROR(IF($A524="","",(-1*E524)+L523),"")</f>
        <v/>
      </c>
      <c r="M524" s="44" t="str">
        <f t="shared" ref="M524:M587" si="82">IFERROR(IF($A524="","",(-1*F524)+M523),"")</f>
        <v/>
      </c>
      <c r="N524" s="44" t="str">
        <f t="shared" ref="N524:N587" si="83">IFERROR(IF($A524="","",(-1*G524)+N523),"")</f>
        <v/>
      </c>
    </row>
    <row r="525" spans="1:14" x14ac:dyDescent="0.25">
      <c r="A525" s="17" t="str">
        <f t="shared" si="79"/>
        <v/>
      </c>
      <c r="B525" s="37" t="str">
        <f t="shared" si="75"/>
        <v/>
      </c>
      <c r="C525" s="17" t="str">
        <f t="shared" si="76"/>
        <v/>
      </c>
      <c r="D525" s="17" t="str">
        <f t="shared" si="80"/>
        <v/>
      </c>
      <c r="E525" s="44" t="str">
        <f>IFERROR(IF($A525="","",CUMPRINC($C$5/12,$D$3,Hypotéka!$E$8,D525,D525,0)),"")</f>
        <v/>
      </c>
      <c r="F525" s="44" t="str">
        <f>IFERROR(IF($A525="","",CUMIPMT($C$5/12,$D$3,Hypotéka!$E$8,$D525,$D525,0)),"")</f>
        <v/>
      </c>
      <c r="G525" s="44" t="str">
        <f t="shared" si="77"/>
        <v/>
      </c>
      <c r="H525" s="44" t="str">
        <f>IFERROR(IF($A525="","",-1*(Hypotéka!$E$15/12+Hypotéka!$E$16)),"")</f>
        <v/>
      </c>
      <c r="I525" s="44" t="str">
        <f>IFERROR(IF($A525="","",-1*Hypotéka!$E$18),"")</f>
        <v/>
      </c>
      <c r="J525" s="44" t="str">
        <f t="shared" si="78"/>
        <v/>
      </c>
      <c r="L525" s="44" t="str">
        <f t="shared" si="81"/>
        <v/>
      </c>
      <c r="M525" s="44" t="str">
        <f t="shared" si="82"/>
        <v/>
      </c>
      <c r="N525" s="44" t="str">
        <f t="shared" si="83"/>
        <v/>
      </c>
    </row>
    <row r="526" spans="1:14" x14ac:dyDescent="0.25">
      <c r="A526" s="17" t="str">
        <f t="shared" si="79"/>
        <v/>
      </c>
      <c r="B526" s="37" t="str">
        <f t="shared" si="75"/>
        <v/>
      </c>
      <c r="C526" s="17" t="str">
        <f t="shared" si="76"/>
        <v/>
      </c>
      <c r="D526" s="17" t="str">
        <f t="shared" si="80"/>
        <v/>
      </c>
      <c r="E526" s="44" t="str">
        <f>IFERROR(IF($A526="","",CUMPRINC($C$5/12,$D$3,Hypotéka!$E$8,D526,D526,0)),"")</f>
        <v/>
      </c>
      <c r="F526" s="44" t="str">
        <f>IFERROR(IF($A526="","",CUMIPMT($C$5/12,$D$3,Hypotéka!$E$8,$D526,$D526,0)),"")</f>
        <v/>
      </c>
      <c r="G526" s="44" t="str">
        <f t="shared" si="77"/>
        <v/>
      </c>
      <c r="H526" s="44" t="str">
        <f>IFERROR(IF($A526="","",-1*(Hypotéka!$E$15/12+Hypotéka!$E$16)),"")</f>
        <v/>
      </c>
      <c r="I526" s="44" t="str">
        <f>IFERROR(IF($A526="","",-1*Hypotéka!$E$18),"")</f>
        <v/>
      </c>
      <c r="J526" s="44" t="str">
        <f t="shared" si="78"/>
        <v/>
      </c>
      <c r="L526" s="44" t="str">
        <f t="shared" si="81"/>
        <v/>
      </c>
      <c r="M526" s="44" t="str">
        <f t="shared" si="82"/>
        <v/>
      </c>
      <c r="N526" s="44" t="str">
        <f t="shared" si="83"/>
        <v/>
      </c>
    </row>
    <row r="527" spans="1:14" x14ac:dyDescent="0.25">
      <c r="A527" s="17" t="str">
        <f t="shared" si="79"/>
        <v/>
      </c>
      <c r="B527" s="37" t="str">
        <f t="shared" si="75"/>
        <v/>
      </c>
      <c r="C527" s="17" t="str">
        <f t="shared" si="76"/>
        <v/>
      </c>
      <c r="D527" s="17" t="str">
        <f t="shared" si="80"/>
        <v/>
      </c>
      <c r="E527" s="44" t="str">
        <f>IFERROR(IF($A527="","",CUMPRINC($C$5/12,$D$3,Hypotéka!$E$8,D527,D527,0)),"")</f>
        <v/>
      </c>
      <c r="F527" s="44" t="str">
        <f>IFERROR(IF($A527="","",CUMIPMT($C$5/12,$D$3,Hypotéka!$E$8,$D527,$D527,0)),"")</f>
        <v/>
      </c>
      <c r="G527" s="44" t="str">
        <f t="shared" si="77"/>
        <v/>
      </c>
      <c r="H527" s="44" t="str">
        <f>IFERROR(IF($A527="","",-1*(Hypotéka!$E$15/12+Hypotéka!$E$16)),"")</f>
        <v/>
      </c>
      <c r="I527" s="44" t="str">
        <f>IFERROR(IF($A527="","",-1*Hypotéka!$E$18),"")</f>
        <v/>
      </c>
      <c r="J527" s="44" t="str">
        <f t="shared" si="78"/>
        <v/>
      </c>
      <c r="L527" s="44" t="str">
        <f t="shared" si="81"/>
        <v/>
      </c>
      <c r="M527" s="44" t="str">
        <f t="shared" si="82"/>
        <v/>
      </c>
      <c r="N527" s="44" t="str">
        <f t="shared" si="83"/>
        <v/>
      </c>
    </row>
    <row r="528" spans="1:14" x14ac:dyDescent="0.25">
      <c r="A528" s="17" t="str">
        <f t="shared" si="79"/>
        <v/>
      </c>
      <c r="B528" s="37" t="str">
        <f t="shared" si="75"/>
        <v/>
      </c>
      <c r="C528" s="17" t="str">
        <f t="shared" si="76"/>
        <v/>
      </c>
      <c r="D528" s="17" t="str">
        <f t="shared" si="80"/>
        <v/>
      </c>
      <c r="E528" s="44" t="str">
        <f>IFERROR(IF($A528="","",CUMPRINC($C$5/12,$D$3,Hypotéka!$E$8,D528,D528,0)),"")</f>
        <v/>
      </c>
      <c r="F528" s="44" t="str">
        <f>IFERROR(IF($A528="","",CUMIPMT($C$5/12,$D$3,Hypotéka!$E$8,$D528,$D528,0)),"")</f>
        <v/>
      </c>
      <c r="G528" s="44" t="str">
        <f t="shared" si="77"/>
        <v/>
      </c>
      <c r="H528" s="44" t="str">
        <f>IFERROR(IF($A528="","",-1*(Hypotéka!$E$15/12+Hypotéka!$E$16)),"")</f>
        <v/>
      </c>
      <c r="I528" s="44" t="str">
        <f>IFERROR(IF($A528="","",-1*Hypotéka!$E$18),"")</f>
        <v/>
      </c>
      <c r="J528" s="44" t="str">
        <f t="shared" si="78"/>
        <v/>
      </c>
      <c r="L528" s="44" t="str">
        <f t="shared" si="81"/>
        <v/>
      </c>
      <c r="M528" s="44" t="str">
        <f t="shared" si="82"/>
        <v/>
      </c>
      <c r="N528" s="44" t="str">
        <f t="shared" si="83"/>
        <v/>
      </c>
    </row>
    <row r="529" spans="1:14" x14ac:dyDescent="0.25">
      <c r="A529" s="17" t="str">
        <f t="shared" si="79"/>
        <v/>
      </c>
      <c r="B529" s="37" t="str">
        <f t="shared" si="75"/>
        <v/>
      </c>
      <c r="C529" s="17" t="str">
        <f t="shared" si="76"/>
        <v/>
      </c>
      <c r="D529" s="17" t="str">
        <f t="shared" si="80"/>
        <v/>
      </c>
      <c r="E529" s="44" t="str">
        <f>IFERROR(IF($A529="","",CUMPRINC($C$5/12,$D$3,Hypotéka!$E$8,D529,D529,0)),"")</f>
        <v/>
      </c>
      <c r="F529" s="44" t="str">
        <f>IFERROR(IF($A529="","",CUMIPMT($C$5/12,$D$3,Hypotéka!$E$8,$D529,$D529,0)),"")</f>
        <v/>
      </c>
      <c r="G529" s="44" t="str">
        <f t="shared" si="77"/>
        <v/>
      </c>
      <c r="H529" s="44" t="str">
        <f>IFERROR(IF($A529="","",-1*(Hypotéka!$E$15/12+Hypotéka!$E$16)),"")</f>
        <v/>
      </c>
      <c r="I529" s="44" t="str">
        <f>IFERROR(IF($A529="","",-1*Hypotéka!$E$18),"")</f>
        <v/>
      </c>
      <c r="J529" s="44" t="str">
        <f t="shared" si="78"/>
        <v/>
      </c>
      <c r="L529" s="44" t="str">
        <f t="shared" si="81"/>
        <v/>
      </c>
      <c r="M529" s="44" t="str">
        <f t="shared" si="82"/>
        <v/>
      </c>
      <c r="N529" s="44" t="str">
        <f t="shared" si="83"/>
        <v/>
      </c>
    </row>
    <row r="530" spans="1:14" x14ac:dyDescent="0.25">
      <c r="A530" s="17" t="str">
        <f t="shared" si="79"/>
        <v/>
      </c>
      <c r="B530" s="37" t="str">
        <f t="shared" si="75"/>
        <v/>
      </c>
      <c r="C530" s="17" t="str">
        <f t="shared" si="76"/>
        <v/>
      </c>
      <c r="D530" s="17" t="str">
        <f t="shared" si="80"/>
        <v/>
      </c>
      <c r="E530" s="44" t="str">
        <f>IFERROR(IF($A530="","",CUMPRINC($C$5/12,$D$3,Hypotéka!$E$8,D530,D530,0)),"")</f>
        <v/>
      </c>
      <c r="F530" s="44" t="str">
        <f>IFERROR(IF($A530="","",CUMIPMT($C$5/12,$D$3,Hypotéka!$E$8,$D530,$D530,0)),"")</f>
        <v/>
      </c>
      <c r="G530" s="44" t="str">
        <f t="shared" si="77"/>
        <v/>
      </c>
      <c r="H530" s="44" t="str">
        <f>IFERROR(IF($A530="","",-1*(Hypotéka!$E$15/12+Hypotéka!$E$16)),"")</f>
        <v/>
      </c>
      <c r="I530" s="44" t="str">
        <f>IFERROR(IF($A530="","",-1*Hypotéka!$E$18),"")</f>
        <v/>
      </c>
      <c r="J530" s="44" t="str">
        <f t="shared" si="78"/>
        <v/>
      </c>
      <c r="L530" s="44" t="str">
        <f t="shared" si="81"/>
        <v/>
      </c>
      <c r="M530" s="44" t="str">
        <f t="shared" si="82"/>
        <v/>
      </c>
      <c r="N530" s="44" t="str">
        <f t="shared" si="83"/>
        <v/>
      </c>
    </row>
    <row r="531" spans="1:14" x14ac:dyDescent="0.25">
      <c r="A531" s="17" t="str">
        <f t="shared" si="79"/>
        <v/>
      </c>
      <c r="B531" s="37" t="str">
        <f t="shared" si="75"/>
        <v/>
      </c>
      <c r="C531" s="17" t="str">
        <f t="shared" si="76"/>
        <v/>
      </c>
      <c r="D531" s="17" t="str">
        <f t="shared" si="80"/>
        <v/>
      </c>
      <c r="E531" s="44" t="str">
        <f>IFERROR(IF($A531="","",CUMPRINC($C$5/12,$D$3,Hypotéka!$E$8,D531,D531,0)),"")</f>
        <v/>
      </c>
      <c r="F531" s="44" t="str">
        <f>IFERROR(IF($A531="","",CUMIPMT($C$5/12,$D$3,Hypotéka!$E$8,$D531,$D531,0)),"")</f>
        <v/>
      </c>
      <c r="G531" s="44" t="str">
        <f t="shared" si="77"/>
        <v/>
      </c>
      <c r="H531" s="44" t="str">
        <f>IFERROR(IF($A531="","",-1*(Hypotéka!$E$15/12+Hypotéka!$E$16)),"")</f>
        <v/>
      </c>
      <c r="I531" s="44" t="str">
        <f>IFERROR(IF($A531="","",-1*Hypotéka!$E$18),"")</f>
        <v/>
      </c>
      <c r="J531" s="44" t="str">
        <f t="shared" si="78"/>
        <v/>
      </c>
      <c r="L531" s="44" t="str">
        <f t="shared" si="81"/>
        <v/>
      </c>
      <c r="M531" s="44" t="str">
        <f t="shared" si="82"/>
        <v/>
      </c>
      <c r="N531" s="44" t="str">
        <f t="shared" si="83"/>
        <v/>
      </c>
    </row>
    <row r="532" spans="1:14" x14ac:dyDescent="0.25">
      <c r="A532" s="17" t="str">
        <f t="shared" si="79"/>
        <v/>
      </c>
      <c r="B532" s="37" t="str">
        <f t="shared" si="75"/>
        <v/>
      </c>
      <c r="C532" s="17" t="str">
        <f t="shared" si="76"/>
        <v/>
      </c>
      <c r="D532" s="17" t="str">
        <f t="shared" si="80"/>
        <v/>
      </c>
      <c r="E532" s="44" t="str">
        <f>IFERROR(IF($A532="","",CUMPRINC($C$5/12,$D$3,Hypotéka!$E$8,D532,D532,0)),"")</f>
        <v/>
      </c>
      <c r="F532" s="44" t="str">
        <f>IFERROR(IF($A532="","",CUMIPMT($C$5/12,$D$3,Hypotéka!$E$8,$D532,$D532,0)),"")</f>
        <v/>
      </c>
      <c r="G532" s="44" t="str">
        <f t="shared" si="77"/>
        <v/>
      </c>
      <c r="H532" s="44" t="str">
        <f>IFERROR(IF($A532="","",-1*(Hypotéka!$E$15/12+Hypotéka!$E$16)),"")</f>
        <v/>
      </c>
      <c r="I532" s="44" t="str">
        <f>IFERROR(IF($A532="","",-1*Hypotéka!$E$18),"")</f>
        <v/>
      </c>
      <c r="J532" s="44" t="str">
        <f t="shared" si="78"/>
        <v/>
      </c>
      <c r="L532" s="44" t="str">
        <f t="shared" si="81"/>
        <v/>
      </c>
      <c r="M532" s="44" t="str">
        <f t="shared" si="82"/>
        <v/>
      </c>
      <c r="N532" s="44" t="str">
        <f t="shared" si="83"/>
        <v/>
      </c>
    </row>
    <row r="533" spans="1:14" x14ac:dyDescent="0.25">
      <c r="A533" s="17" t="str">
        <f t="shared" si="79"/>
        <v/>
      </c>
      <c r="B533" s="37" t="str">
        <f t="shared" si="75"/>
        <v/>
      </c>
      <c r="C533" s="17" t="str">
        <f t="shared" si="76"/>
        <v/>
      </c>
      <c r="D533" s="17" t="str">
        <f t="shared" si="80"/>
        <v/>
      </c>
      <c r="E533" s="44" t="str">
        <f>IFERROR(IF($A533="","",CUMPRINC($C$5/12,$D$3,Hypotéka!$E$8,D533,D533,0)),"")</f>
        <v/>
      </c>
      <c r="F533" s="44" t="str">
        <f>IFERROR(IF($A533="","",CUMIPMT($C$5/12,$D$3,Hypotéka!$E$8,$D533,$D533,0)),"")</f>
        <v/>
      </c>
      <c r="G533" s="44" t="str">
        <f t="shared" si="77"/>
        <v/>
      </c>
      <c r="H533" s="44" t="str">
        <f>IFERROR(IF($A533="","",-1*(Hypotéka!$E$15/12+Hypotéka!$E$16)),"")</f>
        <v/>
      </c>
      <c r="I533" s="44" t="str">
        <f>IFERROR(IF($A533="","",-1*Hypotéka!$E$18),"")</f>
        <v/>
      </c>
      <c r="J533" s="44" t="str">
        <f t="shared" si="78"/>
        <v/>
      </c>
      <c r="L533" s="44" t="str">
        <f t="shared" si="81"/>
        <v/>
      </c>
      <c r="M533" s="44" t="str">
        <f t="shared" si="82"/>
        <v/>
      </c>
      <c r="N533" s="44" t="str">
        <f t="shared" si="83"/>
        <v/>
      </c>
    </row>
    <row r="534" spans="1:14" x14ac:dyDescent="0.25">
      <c r="A534" s="17" t="str">
        <f t="shared" si="79"/>
        <v/>
      </c>
      <c r="B534" s="37" t="str">
        <f t="shared" si="75"/>
        <v/>
      </c>
      <c r="C534" s="17" t="str">
        <f t="shared" si="76"/>
        <v/>
      </c>
      <c r="D534" s="17" t="str">
        <f t="shared" si="80"/>
        <v/>
      </c>
      <c r="E534" s="44" t="str">
        <f>IFERROR(IF($A534="","",CUMPRINC($C$5/12,$D$3,Hypotéka!$E$8,D534,D534,0)),"")</f>
        <v/>
      </c>
      <c r="F534" s="44" t="str">
        <f>IFERROR(IF($A534="","",CUMIPMT($C$5/12,$D$3,Hypotéka!$E$8,$D534,$D534,0)),"")</f>
        <v/>
      </c>
      <c r="G534" s="44" t="str">
        <f t="shared" si="77"/>
        <v/>
      </c>
      <c r="H534" s="44" t="str">
        <f>IFERROR(IF($A534="","",-1*(Hypotéka!$E$15/12+Hypotéka!$E$16)),"")</f>
        <v/>
      </c>
      <c r="I534" s="44" t="str">
        <f>IFERROR(IF($A534="","",-1*Hypotéka!$E$18),"")</f>
        <v/>
      </c>
      <c r="J534" s="44" t="str">
        <f t="shared" si="78"/>
        <v/>
      </c>
      <c r="L534" s="44" t="str">
        <f t="shared" si="81"/>
        <v/>
      </c>
      <c r="M534" s="44" t="str">
        <f t="shared" si="82"/>
        <v/>
      </c>
      <c r="N534" s="44" t="str">
        <f t="shared" si="83"/>
        <v/>
      </c>
    </row>
    <row r="535" spans="1:14" x14ac:dyDescent="0.25">
      <c r="A535" s="17" t="str">
        <f t="shared" si="79"/>
        <v/>
      </c>
      <c r="B535" s="37" t="str">
        <f t="shared" si="75"/>
        <v/>
      </c>
      <c r="C535" s="17" t="str">
        <f t="shared" si="76"/>
        <v/>
      </c>
      <c r="D535" s="17" t="str">
        <f t="shared" si="80"/>
        <v/>
      </c>
      <c r="E535" s="44" t="str">
        <f>IFERROR(IF($A535="","",CUMPRINC($C$5/12,$D$3,Hypotéka!$E$8,D535,D535,0)),"")</f>
        <v/>
      </c>
      <c r="F535" s="44" t="str">
        <f>IFERROR(IF($A535="","",CUMIPMT($C$5/12,$D$3,Hypotéka!$E$8,$D535,$D535,0)),"")</f>
        <v/>
      </c>
      <c r="G535" s="44" t="str">
        <f t="shared" si="77"/>
        <v/>
      </c>
      <c r="H535" s="44" t="str">
        <f>IFERROR(IF($A535="","",-1*(Hypotéka!$E$15/12+Hypotéka!$E$16)),"")</f>
        <v/>
      </c>
      <c r="I535" s="44" t="str">
        <f>IFERROR(IF($A535="","",-1*Hypotéka!$E$18),"")</f>
        <v/>
      </c>
      <c r="J535" s="44" t="str">
        <f t="shared" si="78"/>
        <v/>
      </c>
      <c r="L535" s="44" t="str">
        <f t="shared" si="81"/>
        <v/>
      </c>
      <c r="M535" s="44" t="str">
        <f t="shared" si="82"/>
        <v/>
      </c>
      <c r="N535" s="44" t="str">
        <f t="shared" si="83"/>
        <v/>
      </c>
    </row>
    <row r="536" spans="1:14" x14ac:dyDescent="0.25">
      <c r="A536" s="17" t="str">
        <f t="shared" si="79"/>
        <v/>
      </c>
      <c r="B536" s="37" t="str">
        <f t="shared" si="75"/>
        <v/>
      </c>
      <c r="C536" s="17" t="str">
        <f t="shared" si="76"/>
        <v/>
      </c>
      <c r="D536" s="17" t="str">
        <f t="shared" si="80"/>
        <v/>
      </c>
      <c r="E536" s="44" t="str">
        <f>IFERROR(IF($A536="","",CUMPRINC($C$5/12,$D$3,Hypotéka!$E$8,D536,D536,0)),"")</f>
        <v/>
      </c>
      <c r="F536" s="44" t="str">
        <f>IFERROR(IF($A536="","",CUMIPMT($C$5/12,$D$3,Hypotéka!$E$8,$D536,$D536,0)),"")</f>
        <v/>
      </c>
      <c r="G536" s="44" t="str">
        <f t="shared" si="77"/>
        <v/>
      </c>
      <c r="H536" s="44" t="str">
        <f>IFERROR(IF($A536="","",-1*(Hypotéka!$E$15/12+Hypotéka!$E$16)),"")</f>
        <v/>
      </c>
      <c r="I536" s="44" t="str">
        <f>IFERROR(IF($A536="","",-1*Hypotéka!$E$18),"")</f>
        <v/>
      </c>
      <c r="J536" s="44" t="str">
        <f t="shared" si="78"/>
        <v/>
      </c>
      <c r="L536" s="44" t="str">
        <f t="shared" si="81"/>
        <v/>
      </c>
      <c r="M536" s="44" t="str">
        <f t="shared" si="82"/>
        <v/>
      </c>
      <c r="N536" s="44" t="str">
        <f t="shared" si="83"/>
        <v/>
      </c>
    </row>
    <row r="537" spans="1:14" x14ac:dyDescent="0.25">
      <c r="A537" s="17" t="str">
        <f t="shared" si="79"/>
        <v/>
      </c>
      <c r="B537" s="37" t="str">
        <f t="shared" si="75"/>
        <v/>
      </c>
      <c r="C537" s="17" t="str">
        <f t="shared" si="76"/>
        <v/>
      </c>
      <c r="D537" s="17" t="str">
        <f t="shared" si="80"/>
        <v/>
      </c>
      <c r="E537" s="44" t="str">
        <f>IFERROR(IF($A537="","",CUMPRINC($C$5/12,$D$3,Hypotéka!$E$8,D537,D537,0)),"")</f>
        <v/>
      </c>
      <c r="F537" s="44" t="str">
        <f>IFERROR(IF($A537="","",CUMIPMT($C$5/12,$D$3,Hypotéka!$E$8,$D537,$D537,0)),"")</f>
        <v/>
      </c>
      <c r="G537" s="44" t="str">
        <f t="shared" si="77"/>
        <v/>
      </c>
      <c r="H537" s="44" t="str">
        <f>IFERROR(IF($A537="","",-1*(Hypotéka!$E$15/12+Hypotéka!$E$16)),"")</f>
        <v/>
      </c>
      <c r="I537" s="44" t="str">
        <f>IFERROR(IF($A537="","",-1*Hypotéka!$E$18),"")</f>
        <v/>
      </c>
      <c r="J537" s="44" t="str">
        <f t="shared" si="78"/>
        <v/>
      </c>
      <c r="L537" s="44" t="str">
        <f t="shared" si="81"/>
        <v/>
      </c>
      <c r="M537" s="44" t="str">
        <f t="shared" si="82"/>
        <v/>
      </c>
      <c r="N537" s="44" t="str">
        <f t="shared" si="83"/>
        <v/>
      </c>
    </row>
    <row r="538" spans="1:14" x14ac:dyDescent="0.25">
      <c r="A538" s="17" t="str">
        <f t="shared" si="79"/>
        <v/>
      </c>
      <c r="B538" s="37" t="str">
        <f t="shared" si="75"/>
        <v/>
      </c>
      <c r="C538" s="17" t="str">
        <f t="shared" si="76"/>
        <v/>
      </c>
      <c r="D538" s="17" t="str">
        <f t="shared" si="80"/>
        <v/>
      </c>
      <c r="E538" s="44" t="str">
        <f>IFERROR(IF($A538="","",CUMPRINC($C$5/12,$D$3,Hypotéka!$E$8,D538,D538,0)),"")</f>
        <v/>
      </c>
      <c r="F538" s="44" t="str">
        <f>IFERROR(IF($A538="","",CUMIPMT($C$5/12,$D$3,Hypotéka!$E$8,$D538,$D538,0)),"")</f>
        <v/>
      </c>
      <c r="G538" s="44" t="str">
        <f t="shared" si="77"/>
        <v/>
      </c>
      <c r="H538" s="44" t="str">
        <f>IFERROR(IF($A538="","",-1*(Hypotéka!$E$15/12+Hypotéka!$E$16)),"")</f>
        <v/>
      </c>
      <c r="I538" s="44" t="str">
        <f>IFERROR(IF($A538="","",-1*Hypotéka!$E$18),"")</f>
        <v/>
      </c>
      <c r="J538" s="44" t="str">
        <f t="shared" si="78"/>
        <v/>
      </c>
      <c r="L538" s="44" t="str">
        <f t="shared" si="81"/>
        <v/>
      </c>
      <c r="M538" s="44" t="str">
        <f t="shared" si="82"/>
        <v/>
      </c>
      <c r="N538" s="44" t="str">
        <f t="shared" si="83"/>
        <v/>
      </c>
    </row>
    <row r="539" spans="1:14" x14ac:dyDescent="0.25">
      <c r="A539" s="17" t="str">
        <f t="shared" si="79"/>
        <v/>
      </c>
      <c r="B539" s="37" t="str">
        <f t="shared" si="75"/>
        <v/>
      </c>
      <c r="C539" s="17" t="str">
        <f t="shared" si="76"/>
        <v/>
      </c>
      <c r="D539" s="17" t="str">
        <f t="shared" si="80"/>
        <v/>
      </c>
      <c r="E539" s="44" t="str">
        <f>IFERROR(IF($A539="","",CUMPRINC($C$5/12,$D$3,Hypotéka!$E$8,D539,D539,0)),"")</f>
        <v/>
      </c>
      <c r="F539" s="44" t="str">
        <f>IFERROR(IF($A539="","",CUMIPMT($C$5/12,$D$3,Hypotéka!$E$8,$D539,$D539,0)),"")</f>
        <v/>
      </c>
      <c r="G539" s="44" t="str">
        <f t="shared" si="77"/>
        <v/>
      </c>
      <c r="H539" s="44" t="str">
        <f>IFERROR(IF($A539="","",-1*(Hypotéka!$E$15/12+Hypotéka!$E$16)),"")</f>
        <v/>
      </c>
      <c r="I539" s="44" t="str">
        <f>IFERROR(IF($A539="","",-1*Hypotéka!$E$18),"")</f>
        <v/>
      </c>
      <c r="J539" s="44" t="str">
        <f t="shared" si="78"/>
        <v/>
      </c>
      <c r="L539" s="44" t="str">
        <f t="shared" si="81"/>
        <v/>
      </c>
      <c r="M539" s="44" t="str">
        <f t="shared" si="82"/>
        <v/>
      </c>
      <c r="N539" s="44" t="str">
        <f t="shared" si="83"/>
        <v/>
      </c>
    </row>
    <row r="540" spans="1:14" x14ac:dyDescent="0.25">
      <c r="A540" s="17" t="str">
        <f t="shared" si="79"/>
        <v/>
      </c>
      <c r="B540" s="37" t="str">
        <f t="shared" si="75"/>
        <v/>
      </c>
      <c r="C540" s="17" t="str">
        <f t="shared" si="76"/>
        <v/>
      </c>
      <c r="D540" s="17" t="str">
        <f t="shared" si="80"/>
        <v/>
      </c>
      <c r="E540" s="44" t="str">
        <f>IFERROR(IF($A540="","",CUMPRINC($C$5/12,$D$3,Hypotéka!$E$8,D540,D540,0)),"")</f>
        <v/>
      </c>
      <c r="F540" s="44" t="str">
        <f>IFERROR(IF($A540="","",CUMIPMT($C$5/12,$D$3,Hypotéka!$E$8,$D540,$D540,0)),"")</f>
        <v/>
      </c>
      <c r="G540" s="44" t="str">
        <f t="shared" si="77"/>
        <v/>
      </c>
      <c r="H540" s="44" t="str">
        <f>IFERROR(IF($A540="","",-1*(Hypotéka!$E$15/12+Hypotéka!$E$16)),"")</f>
        <v/>
      </c>
      <c r="I540" s="44" t="str">
        <f>IFERROR(IF($A540="","",-1*Hypotéka!$E$18),"")</f>
        <v/>
      </c>
      <c r="J540" s="44" t="str">
        <f t="shared" si="78"/>
        <v/>
      </c>
      <c r="L540" s="44" t="str">
        <f t="shared" si="81"/>
        <v/>
      </c>
      <c r="M540" s="44" t="str">
        <f t="shared" si="82"/>
        <v/>
      </c>
      <c r="N540" s="44" t="str">
        <f t="shared" si="83"/>
        <v/>
      </c>
    </row>
    <row r="541" spans="1:14" x14ac:dyDescent="0.25">
      <c r="A541" s="17" t="str">
        <f t="shared" si="79"/>
        <v/>
      </c>
      <c r="B541" s="37" t="str">
        <f t="shared" si="75"/>
        <v/>
      </c>
      <c r="C541" s="17" t="str">
        <f t="shared" si="76"/>
        <v/>
      </c>
      <c r="D541" s="17" t="str">
        <f t="shared" si="80"/>
        <v/>
      </c>
      <c r="E541" s="44" t="str">
        <f>IFERROR(IF($A541="","",CUMPRINC($C$5/12,$D$3,Hypotéka!$E$8,D541,D541,0)),"")</f>
        <v/>
      </c>
      <c r="F541" s="44" t="str">
        <f>IFERROR(IF($A541="","",CUMIPMT($C$5/12,$D$3,Hypotéka!$E$8,$D541,$D541,0)),"")</f>
        <v/>
      </c>
      <c r="G541" s="44" t="str">
        <f t="shared" si="77"/>
        <v/>
      </c>
      <c r="H541" s="44" t="str">
        <f>IFERROR(IF($A541="","",-1*(Hypotéka!$E$15/12+Hypotéka!$E$16)),"")</f>
        <v/>
      </c>
      <c r="I541" s="44" t="str">
        <f>IFERROR(IF($A541="","",-1*Hypotéka!$E$18),"")</f>
        <v/>
      </c>
      <c r="J541" s="44" t="str">
        <f t="shared" si="78"/>
        <v/>
      </c>
      <c r="L541" s="44" t="str">
        <f t="shared" si="81"/>
        <v/>
      </c>
      <c r="M541" s="44" t="str">
        <f t="shared" si="82"/>
        <v/>
      </c>
      <c r="N541" s="44" t="str">
        <f t="shared" si="83"/>
        <v/>
      </c>
    </row>
    <row r="542" spans="1:14" x14ac:dyDescent="0.25">
      <c r="A542" s="17" t="str">
        <f t="shared" si="79"/>
        <v/>
      </c>
      <c r="B542" s="37" t="str">
        <f t="shared" si="75"/>
        <v/>
      </c>
      <c r="C542" s="17" t="str">
        <f t="shared" si="76"/>
        <v/>
      </c>
      <c r="D542" s="17" t="str">
        <f t="shared" si="80"/>
        <v/>
      </c>
      <c r="E542" s="44" t="str">
        <f>IFERROR(IF($A542="","",CUMPRINC($C$5/12,$D$3,Hypotéka!$E$8,D542,D542,0)),"")</f>
        <v/>
      </c>
      <c r="F542" s="44" t="str">
        <f>IFERROR(IF($A542="","",CUMIPMT($C$5/12,$D$3,Hypotéka!$E$8,$D542,$D542,0)),"")</f>
        <v/>
      </c>
      <c r="G542" s="44" t="str">
        <f t="shared" si="77"/>
        <v/>
      </c>
      <c r="H542" s="44" t="str">
        <f>IFERROR(IF($A542="","",-1*(Hypotéka!$E$15/12+Hypotéka!$E$16)),"")</f>
        <v/>
      </c>
      <c r="I542" s="44" t="str">
        <f>IFERROR(IF($A542="","",-1*Hypotéka!$E$18),"")</f>
        <v/>
      </c>
      <c r="J542" s="44" t="str">
        <f t="shared" si="78"/>
        <v/>
      </c>
      <c r="L542" s="44" t="str">
        <f t="shared" si="81"/>
        <v/>
      </c>
      <c r="M542" s="44" t="str">
        <f t="shared" si="82"/>
        <v/>
      </c>
      <c r="N542" s="44" t="str">
        <f t="shared" si="83"/>
        <v/>
      </c>
    </row>
    <row r="543" spans="1:14" x14ac:dyDescent="0.25">
      <c r="A543" s="17" t="str">
        <f t="shared" si="79"/>
        <v/>
      </c>
      <c r="B543" s="37" t="str">
        <f t="shared" si="75"/>
        <v/>
      </c>
      <c r="C543" s="17" t="str">
        <f t="shared" si="76"/>
        <v/>
      </c>
      <c r="D543" s="17" t="str">
        <f t="shared" si="80"/>
        <v/>
      </c>
      <c r="E543" s="44" t="str">
        <f>IFERROR(IF($A543="","",CUMPRINC($C$5/12,$D$3,Hypotéka!$E$8,D543,D543,0)),"")</f>
        <v/>
      </c>
      <c r="F543" s="44" t="str">
        <f>IFERROR(IF($A543="","",CUMIPMT($C$5/12,$D$3,Hypotéka!$E$8,$D543,$D543,0)),"")</f>
        <v/>
      </c>
      <c r="G543" s="44" t="str">
        <f t="shared" si="77"/>
        <v/>
      </c>
      <c r="H543" s="44" t="str">
        <f>IFERROR(IF($A543="","",-1*(Hypotéka!$E$15/12+Hypotéka!$E$16)),"")</f>
        <v/>
      </c>
      <c r="I543" s="44" t="str">
        <f>IFERROR(IF($A543="","",-1*Hypotéka!$E$18),"")</f>
        <v/>
      </c>
      <c r="J543" s="44" t="str">
        <f t="shared" si="78"/>
        <v/>
      </c>
      <c r="L543" s="44" t="str">
        <f t="shared" si="81"/>
        <v/>
      </c>
      <c r="M543" s="44" t="str">
        <f t="shared" si="82"/>
        <v/>
      </c>
      <c r="N543" s="44" t="str">
        <f t="shared" si="83"/>
        <v/>
      </c>
    </row>
    <row r="544" spans="1:14" x14ac:dyDescent="0.25">
      <c r="A544" s="17" t="str">
        <f t="shared" si="79"/>
        <v/>
      </c>
      <c r="B544" s="37" t="str">
        <f t="shared" si="75"/>
        <v/>
      </c>
      <c r="C544" s="17" t="str">
        <f t="shared" si="76"/>
        <v/>
      </c>
      <c r="D544" s="17" t="str">
        <f t="shared" si="80"/>
        <v/>
      </c>
      <c r="E544" s="44" t="str">
        <f>IFERROR(IF($A544="","",CUMPRINC($C$5/12,$D$3,Hypotéka!$E$8,D544,D544,0)),"")</f>
        <v/>
      </c>
      <c r="F544" s="44" t="str">
        <f>IFERROR(IF($A544="","",CUMIPMT($C$5/12,$D$3,Hypotéka!$E$8,$D544,$D544,0)),"")</f>
        <v/>
      </c>
      <c r="G544" s="44" t="str">
        <f t="shared" si="77"/>
        <v/>
      </c>
      <c r="H544" s="44" t="str">
        <f>IFERROR(IF($A544="","",-1*(Hypotéka!$E$15/12+Hypotéka!$E$16)),"")</f>
        <v/>
      </c>
      <c r="I544" s="44" t="str">
        <f>IFERROR(IF($A544="","",-1*Hypotéka!$E$18),"")</f>
        <v/>
      </c>
      <c r="J544" s="44" t="str">
        <f t="shared" si="78"/>
        <v/>
      </c>
      <c r="L544" s="44" t="str">
        <f t="shared" si="81"/>
        <v/>
      </c>
      <c r="M544" s="44" t="str">
        <f t="shared" si="82"/>
        <v/>
      </c>
      <c r="N544" s="44" t="str">
        <f t="shared" si="83"/>
        <v/>
      </c>
    </row>
    <row r="545" spans="1:14" x14ac:dyDescent="0.25">
      <c r="A545" s="17" t="str">
        <f t="shared" si="79"/>
        <v/>
      </c>
      <c r="B545" s="37" t="str">
        <f t="shared" si="75"/>
        <v/>
      </c>
      <c r="C545" s="17" t="str">
        <f t="shared" si="76"/>
        <v/>
      </c>
      <c r="D545" s="17" t="str">
        <f t="shared" si="80"/>
        <v/>
      </c>
      <c r="E545" s="44" t="str">
        <f>IFERROR(IF($A545="","",CUMPRINC($C$5/12,$D$3,Hypotéka!$E$8,D545,D545,0)),"")</f>
        <v/>
      </c>
      <c r="F545" s="44" t="str">
        <f>IFERROR(IF($A545="","",CUMIPMT($C$5/12,$D$3,Hypotéka!$E$8,$D545,$D545,0)),"")</f>
        <v/>
      </c>
      <c r="G545" s="44" t="str">
        <f t="shared" si="77"/>
        <v/>
      </c>
      <c r="H545" s="44" t="str">
        <f>IFERROR(IF($A545="","",-1*(Hypotéka!$E$15/12+Hypotéka!$E$16)),"")</f>
        <v/>
      </c>
      <c r="I545" s="44" t="str">
        <f>IFERROR(IF($A545="","",-1*Hypotéka!$E$18),"")</f>
        <v/>
      </c>
      <c r="J545" s="44" t="str">
        <f t="shared" si="78"/>
        <v/>
      </c>
      <c r="L545" s="44" t="str">
        <f t="shared" si="81"/>
        <v/>
      </c>
      <c r="M545" s="44" t="str">
        <f t="shared" si="82"/>
        <v/>
      </c>
      <c r="N545" s="44" t="str">
        <f t="shared" si="83"/>
        <v/>
      </c>
    </row>
    <row r="546" spans="1:14" x14ac:dyDescent="0.25">
      <c r="A546" s="17" t="str">
        <f t="shared" si="79"/>
        <v/>
      </c>
      <c r="B546" s="37" t="str">
        <f t="shared" si="75"/>
        <v/>
      </c>
      <c r="C546" s="17" t="str">
        <f t="shared" si="76"/>
        <v/>
      </c>
      <c r="D546" s="17" t="str">
        <f t="shared" si="80"/>
        <v/>
      </c>
      <c r="E546" s="44" t="str">
        <f>IFERROR(IF($A546="","",CUMPRINC($C$5/12,$D$3,Hypotéka!$E$8,D546,D546,0)),"")</f>
        <v/>
      </c>
      <c r="F546" s="44" t="str">
        <f>IFERROR(IF($A546="","",CUMIPMT($C$5/12,$D$3,Hypotéka!$E$8,$D546,$D546,0)),"")</f>
        <v/>
      </c>
      <c r="G546" s="44" t="str">
        <f t="shared" si="77"/>
        <v/>
      </c>
      <c r="H546" s="44" t="str">
        <f>IFERROR(IF($A546="","",-1*(Hypotéka!$E$15/12+Hypotéka!$E$16)),"")</f>
        <v/>
      </c>
      <c r="I546" s="44" t="str">
        <f>IFERROR(IF($A546="","",-1*Hypotéka!$E$18),"")</f>
        <v/>
      </c>
      <c r="J546" s="44" t="str">
        <f t="shared" si="78"/>
        <v/>
      </c>
      <c r="L546" s="44" t="str">
        <f t="shared" si="81"/>
        <v/>
      </c>
      <c r="M546" s="44" t="str">
        <f t="shared" si="82"/>
        <v/>
      </c>
      <c r="N546" s="44" t="str">
        <f t="shared" si="83"/>
        <v/>
      </c>
    </row>
    <row r="547" spans="1:14" x14ac:dyDescent="0.25">
      <c r="A547" s="17" t="str">
        <f t="shared" si="79"/>
        <v/>
      </c>
      <c r="B547" s="37" t="str">
        <f t="shared" si="75"/>
        <v/>
      </c>
      <c r="C547" s="17" t="str">
        <f t="shared" si="76"/>
        <v/>
      </c>
      <c r="D547" s="17" t="str">
        <f t="shared" si="80"/>
        <v/>
      </c>
      <c r="E547" s="44" t="str">
        <f>IFERROR(IF($A547="","",CUMPRINC($C$5/12,$D$3,Hypotéka!$E$8,D547,D547,0)),"")</f>
        <v/>
      </c>
      <c r="F547" s="44" t="str">
        <f>IFERROR(IF($A547="","",CUMIPMT($C$5/12,$D$3,Hypotéka!$E$8,$D547,$D547,0)),"")</f>
        <v/>
      </c>
      <c r="G547" s="44" t="str">
        <f t="shared" si="77"/>
        <v/>
      </c>
      <c r="H547" s="44" t="str">
        <f>IFERROR(IF($A547="","",-1*(Hypotéka!$E$15/12+Hypotéka!$E$16)),"")</f>
        <v/>
      </c>
      <c r="I547" s="44" t="str">
        <f>IFERROR(IF($A547="","",-1*Hypotéka!$E$18),"")</f>
        <v/>
      </c>
      <c r="J547" s="44" t="str">
        <f t="shared" si="78"/>
        <v/>
      </c>
      <c r="L547" s="44" t="str">
        <f t="shared" si="81"/>
        <v/>
      </c>
      <c r="M547" s="44" t="str">
        <f t="shared" si="82"/>
        <v/>
      </c>
      <c r="N547" s="44" t="str">
        <f t="shared" si="83"/>
        <v/>
      </c>
    </row>
    <row r="548" spans="1:14" x14ac:dyDescent="0.25">
      <c r="A548" s="17" t="str">
        <f t="shared" si="79"/>
        <v/>
      </c>
      <c r="B548" s="37" t="str">
        <f t="shared" si="75"/>
        <v/>
      </c>
      <c r="C548" s="17" t="str">
        <f t="shared" si="76"/>
        <v/>
      </c>
      <c r="D548" s="17" t="str">
        <f t="shared" si="80"/>
        <v/>
      </c>
      <c r="E548" s="44" t="str">
        <f>IFERROR(IF($A548="","",CUMPRINC($C$5/12,$D$3,Hypotéka!$E$8,D548,D548,0)),"")</f>
        <v/>
      </c>
      <c r="F548" s="44" t="str">
        <f>IFERROR(IF($A548="","",CUMIPMT($C$5/12,$D$3,Hypotéka!$E$8,$D548,$D548,0)),"")</f>
        <v/>
      </c>
      <c r="G548" s="44" t="str">
        <f t="shared" si="77"/>
        <v/>
      </c>
      <c r="H548" s="44" t="str">
        <f>IFERROR(IF($A548="","",-1*(Hypotéka!$E$15/12+Hypotéka!$E$16)),"")</f>
        <v/>
      </c>
      <c r="I548" s="44" t="str">
        <f>IFERROR(IF($A548="","",-1*Hypotéka!$E$18),"")</f>
        <v/>
      </c>
      <c r="J548" s="44" t="str">
        <f t="shared" si="78"/>
        <v/>
      </c>
      <c r="L548" s="44" t="str">
        <f t="shared" si="81"/>
        <v/>
      </c>
      <c r="M548" s="44" t="str">
        <f t="shared" si="82"/>
        <v/>
      </c>
      <c r="N548" s="44" t="str">
        <f t="shared" si="83"/>
        <v/>
      </c>
    </row>
    <row r="549" spans="1:14" x14ac:dyDescent="0.25">
      <c r="A549" s="17" t="str">
        <f t="shared" si="79"/>
        <v/>
      </c>
      <c r="B549" s="37" t="str">
        <f t="shared" si="75"/>
        <v/>
      </c>
      <c r="C549" s="17" t="str">
        <f t="shared" si="76"/>
        <v/>
      </c>
      <c r="D549" s="17" t="str">
        <f t="shared" si="80"/>
        <v/>
      </c>
      <c r="E549" s="44" t="str">
        <f>IFERROR(IF($A549="","",CUMPRINC($C$5/12,$D$3,Hypotéka!$E$8,D549,D549,0)),"")</f>
        <v/>
      </c>
      <c r="F549" s="44" t="str">
        <f>IFERROR(IF($A549="","",CUMIPMT($C$5/12,$D$3,Hypotéka!$E$8,$D549,$D549,0)),"")</f>
        <v/>
      </c>
      <c r="G549" s="44" t="str">
        <f t="shared" si="77"/>
        <v/>
      </c>
      <c r="H549" s="44" t="str">
        <f>IFERROR(IF($A549="","",-1*(Hypotéka!$E$15/12+Hypotéka!$E$16)),"")</f>
        <v/>
      </c>
      <c r="I549" s="44" t="str">
        <f>IFERROR(IF($A549="","",-1*Hypotéka!$E$18),"")</f>
        <v/>
      </c>
      <c r="J549" s="44" t="str">
        <f t="shared" si="78"/>
        <v/>
      </c>
      <c r="L549" s="44" t="str">
        <f t="shared" si="81"/>
        <v/>
      </c>
      <c r="M549" s="44" t="str">
        <f t="shared" si="82"/>
        <v/>
      </c>
      <c r="N549" s="44" t="str">
        <f t="shared" si="83"/>
        <v/>
      </c>
    </row>
    <row r="550" spans="1:14" x14ac:dyDescent="0.25">
      <c r="A550" s="17" t="str">
        <f t="shared" si="79"/>
        <v/>
      </c>
      <c r="B550" s="37" t="str">
        <f t="shared" si="75"/>
        <v/>
      </c>
      <c r="C550" s="17" t="str">
        <f t="shared" si="76"/>
        <v/>
      </c>
      <c r="D550" s="17" t="str">
        <f t="shared" si="80"/>
        <v/>
      </c>
      <c r="E550" s="44" t="str">
        <f>IFERROR(IF($A550="","",CUMPRINC($C$5/12,$D$3,Hypotéka!$E$8,D550,D550,0)),"")</f>
        <v/>
      </c>
      <c r="F550" s="44" t="str">
        <f>IFERROR(IF($A550="","",CUMIPMT($C$5/12,$D$3,Hypotéka!$E$8,$D550,$D550,0)),"")</f>
        <v/>
      </c>
      <c r="G550" s="44" t="str">
        <f t="shared" si="77"/>
        <v/>
      </c>
      <c r="H550" s="44" t="str">
        <f>IFERROR(IF($A550="","",-1*(Hypotéka!$E$15/12+Hypotéka!$E$16)),"")</f>
        <v/>
      </c>
      <c r="I550" s="44" t="str">
        <f>IFERROR(IF($A550="","",-1*Hypotéka!$E$18),"")</f>
        <v/>
      </c>
      <c r="J550" s="44" t="str">
        <f t="shared" si="78"/>
        <v/>
      </c>
      <c r="L550" s="44" t="str">
        <f t="shared" si="81"/>
        <v/>
      </c>
      <c r="M550" s="44" t="str">
        <f t="shared" si="82"/>
        <v/>
      </c>
      <c r="N550" s="44" t="str">
        <f t="shared" si="83"/>
        <v/>
      </c>
    </row>
    <row r="551" spans="1:14" x14ac:dyDescent="0.25">
      <c r="A551" s="17" t="str">
        <f t="shared" si="79"/>
        <v/>
      </c>
      <c r="B551" s="37" t="str">
        <f t="shared" si="75"/>
        <v/>
      </c>
      <c r="C551" s="17" t="str">
        <f t="shared" si="76"/>
        <v/>
      </c>
      <c r="D551" s="17" t="str">
        <f t="shared" si="80"/>
        <v/>
      </c>
      <c r="E551" s="44" t="str">
        <f>IFERROR(IF($A551="","",CUMPRINC($C$5/12,$D$3,Hypotéka!$E$8,D551,D551,0)),"")</f>
        <v/>
      </c>
      <c r="F551" s="44" t="str">
        <f>IFERROR(IF($A551="","",CUMIPMT($C$5/12,$D$3,Hypotéka!$E$8,$D551,$D551,0)),"")</f>
        <v/>
      </c>
      <c r="G551" s="44" t="str">
        <f t="shared" si="77"/>
        <v/>
      </c>
      <c r="H551" s="44" t="str">
        <f>IFERROR(IF($A551="","",-1*(Hypotéka!$E$15/12+Hypotéka!$E$16)),"")</f>
        <v/>
      </c>
      <c r="I551" s="44" t="str">
        <f>IFERROR(IF($A551="","",-1*Hypotéka!$E$18),"")</f>
        <v/>
      </c>
      <c r="J551" s="44" t="str">
        <f t="shared" si="78"/>
        <v/>
      </c>
      <c r="L551" s="44" t="str">
        <f t="shared" si="81"/>
        <v/>
      </c>
      <c r="M551" s="44" t="str">
        <f t="shared" si="82"/>
        <v/>
      </c>
      <c r="N551" s="44" t="str">
        <f t="shared" si="83"/>
        <v/>
      </c>
    </row>
    <row r="552" spans="1:14" x14ac:dyDescent="0.25">
      <c r="A552" s="17" t="str">
        <f t="shared" si="79"/>
        <v/>
      </c>
      <c r="B552" s="37" t="str">
        <f t="shared" si="75"/>
        <v/>
      </c>
      <c r="C552" s="17" t="str">
        <f t="shared" si="76"/>
        <v/>
      </c>
      <c r="D552" s="17" t="str">
        <f t="shared" si="80"/>
        <v/>
      </c>
      <c r="E552" s="44" t="str">
        <f>IFERROR(IF($A552="","",CUMPRINC($C$5/12,$D$3,Hypotéka!$E$8,D552,D552,0)),"")</f>
        <v/>
      </c>
      <c r="F552" s="44" t="str">
        <f>IFERROR(IF($A552="","",CUMIPMT($C$5/12,$D$3,Hypotéka!$E$8,$D552,$D552,0)),"")</f>
        <v/>
      </c>
      <c r="G552" s="44" t="str">
        <f t="shared" si="77"/>
        <v/>
      </c>
      <c r="H552" s="44" t="str">
        <f>IFERROR(IF($A552="","",-1*(Hypotéka!$E$15/12+Hypotéka!$E$16)),"")</f>
        <v/>
      </c>
      <c r="I552" s="44" t="str">
        <f>IFERROR(IF($A552="","",-1*Hypotéka!$E$18),"")</f>
        <v/>
      </c>
      <c r="J552" s="44" t="str">
        <f t="shared" si="78"/>
        <v/>
      </c>
      <c r="L552" s="44" t="str">
        <f t="shared" si="81"/>
        <v/>
      </c>
      <c r="M552" s="44" t="str">
        <f t="shared" si="82"/>
        <v/>
      </c>
      <c r="N552" s="44" t="str">
        <f t="shared" si="83"/>
        <v/>
      </c>
    </row>
    <row r="553" spans="1:14" x14ac:dyDescent="0.25">
      <c r="A553" s="17" t="str">
        <f t="shared" si="79"/>
        <v/>
      </c>
      <c r="B553" s="37" t="str">
        <f t="shared" si="75"/>
        <v/>
      </c>
      <c r="C553" s="17" t="str">
        <f t="shared" si="76"/>
        <v/>
      </c>
      <c r="D553" s="17" t="str">
        <f t="shared" si="80"/>
        <v/>
      </c>
      <c r="E553" s="44" t="str">
        <f>IFERROR(IF($A553="","",CUMPRINC($C$5/12,$D$3,Hypotéka!$E$8,D553,D553,0)),"")</f>
        <v/>
      </c>
      <c r="F553" s="44" t="str">
        <f>IFERROR(IF($A553="","",CUMIPMT($C$5/12,$D$3,Hypotéka!$E$8,$D553,$D553,0)),"")</f>
        <v/>
      </c>
      <c r="G553" s="44" t="str">
        <f t="shared" si="77"/>
        <v/>
      </c>
      <c r="H553" s="44" t="str">
        <f>IFERROR(IF($A553="","",-1*(Hypotéka!$E$15/12+Hypotéka!$E$16)),"")</f>
        <v/>
      </c>
      <c r="I553" s="44" t="str">
        <f>IFERROR(IF($A553="","",-1*Hypotéka!$E$18),"")</f>
        <v/>
      </c>
      <c r="J553" s="44" t="str">
        <f t="shared" si="78"/>
        <v/>
      </c>
      <c r="L553" s="44" t="str">
        <f t="shared" si="81"/>
        <v/>
      </c>
      <c r="M553" s="44" t="str">
        <f t="shared" si="82"/>
        <v/>
      </c>
      <c r="N553" s="44" t="str">
        <f t="shared" si="83"/>
        <v/>
      </c>
    </row>
    <row r="554" spans="1:14" x14ac:dyDescent="0.25">
      <c r="A554" s="17" t="str">
        <f t="shared" si="79"/>
        <v/>
      </c>
      <c r="B554" s="37" t="str">
        <f t="shared" si="75"/>
        <v/>
      </c>
      <c r="C554" s="17" t="str">
        <f t="shared" si="76"/>
        <v/>
      </c>
      <c r="D554" s="17" t="str">
        <f t="shared" si="80"/>
        <v/>
      </c>
      <c r="E554" s="44" t="str">
        <f>IFERROR(IF($A554="","",CUMPRINC($C$5/12,$D$3,Hypotéka!$E$8,D554,D554,0)),"")</f>
        <v/>
      </c>
      <c r="F554" s="44" t="str">
        <f>IFERROR(IF($A554="","",CUMIPMT($C$5/12,$D$3,Hypotéka!$E$8,$D554,$D554,0)),"")</f>
        <v/>
      </c>
      <c r="G554" s="44" t="str">
        <f t="shared" si="77"/>
        <v/>
      </c>
      <c r="H554" s="44" t="str">
        <f>IFERROR(IF($A554="","",-1*(Hypotéka!$E$15/12+Hypotéka!$E$16)),"")</f>
        <v/>
      </c>
      <c r="I554" s="44" t="str">
        <f>IFERROR(IF($A554="","",-1*Hypotéka!$E$18),"")</f>
        <v/>
      </c>
      <c r="J554" s="44" t="str">
        <f t="shared" si="78"/>
        <v/>
      </c>
      <c r="L554" s="44" t="str">
        <f t="shared" si="81"/>
        <v/>
      </c>
      <c r="M554" s="44" t="str">
        <f t="shared" si="82"/>
        <v/>
      </c>
      <c r="N554" s="44" t="str">
        <f t="shared" si="83"/>
        <v/>
      </c>
    </row>
    <row r="555" spans="1:14" x14ac:dyDescent="0.25">
      <c r="A555" s="17" t="str">
        <f t="shared" si="79"/>
        <v/>
      </c>
      <c r="B555" s="37" t="str">
        <f t="shared" si="75"/>
        <v/>
      </c>
      <c r="C555" s="17" t="str">
        <f t="shared" si="76"/>
        <v/>
      </c>
      <c r="D555" s="17" t="str">
        <f t="shared" si="80"/>
        <v/>
      </c>
      <c r="E555" s="44" t="str">
        <f>IFERROR(IF($A555="","",CUMPRINC($C$5/12,$D$3,Hypotéka!$E$8,D555,D555,0)),"")</f>
        <v/>
      </c>
      <c r="F555" s="44" t="str">
        <f>IFERROR(IF($A555="","",CUMIPMT($C$5/12,$D$3,Hypotéka!$E$8,$D555,$D555,0)),"")</f>
        <v/>
      </c>
      <c r="G555" s="44" t="str">
        <f t="shared" si="77"/>
        <v/>
      </c>
      <c r="H555" s="44" t="str">
        <f>IFERROR(IF($A555="","",-1*(Hypotéka!$E$15/12+Hypotéka!$E$16)),"")</f>
        <v/>
      </c>
      <c r="I555" s="44" t="str">
        <f>IFERROR(IF($A555="","",-1*Hypotéka!$E$18),"")</f>
        <v/>
      </c>
      <c r="J555" s="44" t="str">
        <f t="shared" si="78"/>
        <v/>
      </c>
      <c r="L555" s="44" t="str">
        <f t="shared" si="81"/>
        <v/>
      </c>
      <c r="M555" s="44" t="str">
        <f t="shared" si="82"/>
        <v/>
      </c>
      <c r="N555" s="44" t="str">
        <f t="shared" si="83"/>
        <v/>
      </c>
    </row>
    <row r="556" spans="1:14" x14ac:dyDescent="0.25">
      <c r="A556" s="17" t="str">
        <f t="shared" si="79"/>
        <v/>
      </c>
      <c r="B556" s="37" t="str">
        <f t="shared" si="75"/>
        <v/>
      </c>
      <c r="C556" s="17" t="str">
        <f t="shared" si="76"/>
        <v/>
      </c>
      <c r="D556" s="17" t="str">
        <f t="shared" si="80"/>
        <v/>
      </c>
      <c r="E556" s="44" t="str">
        <f>IFERROR(IF($A556="","",CUMPRINC($C$5/12,$D$3,Hypotéka!$E$8,D556,D556,0)),"")</f>
        <v/>
      </c>
      <c r="F556" s="44" t="str">
        <f>IFERROR(IF($A556="","",CUMIPMT($C$5/12,$D$3,Hypotéka!$E$8,$D556,$D556,0)),"")</f>
        <v/>
      </c>
      <c r="G556" s="44" t="str">
        <f t="shared" si="77"/>
        <v/>
      </c>
      <c r="H556" s="44" t="str">
        <f>IFERROR(IF($A556="","",-1*(Hypotéka!$E$15/12+Hypotéka!$E$16)),"")</f>
        <v/>
      </c>
      <c r="I556" s="44" t="str">
        <f>IFERROR(IF($A556="","",-1*Hypotéka!$E$18),"")</f>
        <v/>
      </c>
      <c r="J556" s="44" t="str">
        <f t="shared" si="78"/>
        <v/>
      </c>
      <c r="L556" s="44" t="str">
        <f t="shared" si="81"/>
        <v/>
      </c>
      <c r="M556" s="44" t="str">
        <f t="shared" si="82"/>
        <v/>
      </c>
      <c r="N556" s="44" t="str">
        <f t="shared" si="83"/>
        <v/>
      </c>
    </row>
    <row r="557" spans="1:14" x14ac:dyDescent="0.25">
      <c r="A557" s="17" t="str">
        <f t="shared" si="79"/>
        <v/>
      </c>
      <c r="B557" s="37" t="str">
        <f t="shared" si="75"/>
        <v/>
      </c>
      <c r="C557" s="17" t="str">
        <f t="shared" si="76"/>
        <v/>
      </c>
      <c r="D557" s="17" t="str">
        <f t="shared" si="80"/>
        <v/>
      </c>
      <c r="E557" s="44" t="str">
        <f>IFERROR(IF($A557="","",CUMPRINC($C$5/12,$D$3,Hypotéka!$E$8,D557,D557,0)),"")</f>
        <v/>
      </c>
      <c r="F557" s="44" t="str">
        <f>IFERROR(IF($A557="","",CUMIPMT($C$5/12,$D$3,Hypotéka!$E$8,$D557,$D557,0)),"")</f>
        <v/>
      </c>
      <c r="G557" s="44" t="str">
        <f t="shared" si="77"/>
        <v/>
      </c>
      <c r="H557" s="44" t="str">
        <f>IFERROR(IF($A557="","",-1*(Hypotéka!$E$15/12+Hypotéka!$E$16)),"")</f>
        <v/>
      </c>
      <c r="I557" s="44" t="str">
        <f>IFERROR(IF($A557="","",-1*Hypotéka!$E$18),"")</f>
        <v/>
      </c>
      <c r="J557" s="44" t="str">
        <f t="shared" si="78"/>
        <v/>
      </c>
      <c r="L557" s="44" t="str">
        <f t="shared" si="81"/>
        <v/>
      </c>
      <c r="M557" s="44" t="str">
        <f t="shared" si="82"/>
        <v/>
      </c>
      <c r="N557" s="44" t="str">
        <f t="shared" si="83"/>
        <v/>
      </c>
    </row>
    <row r="558" spans="1:14" x14ac:dyDescent="0.25">
      <c r="A558" s="17" t="str">
        <f t="shared" si="79"/>
        <v/>
      </c>
      <c r="B558" s="37" t="str">
        <f t="shared" si="75"/>
        <v/>
      </c>
      <c r="C558" s="17" t="str">
        <f t="shared" si="76"/>
        <v/>
      </c>
      <c r="D558" s="17" t="str">
        <f t="shared" si="80"/>
        <v/>
      </c>
      <c r="E558" s="44" t="str">
        <f>IFERROR(IF($A558="","",CUMPRINC($C$5/12,$D$3,Hypotéka!$E$8,D558,D558,0)),"")</f>
        <v/>
      </c>
      <c r="F558" s="44" t="str">
        <f>IFERROR(IF($A558="","",CUMIPMT($C$5/12,$D$3,Hypotéka!$E$8,$D558,$D558,0)),"")</f>
        <v/>
      </c>
      <c r="G558" s="44" t="str">
        <f t="shared" si="77"/>
        <v/>
      </c>
      <c r="H558" s="44" t="str">
        <f>IFERROR(IF($A558="","",-1*(Hypotéka!$E$15/12+Hypotéka!$E$16)),"")</f>
        <v/>
      </c>
      <c r="I558" s="44" t="str">
        <f>IFERROR(IF($A558="","",-1*Hypotéka!$E$18),"")</f>
        <v/>
      </c>
      <c r="J558" s="44" t="str">
        <f t="shared" si="78"/>
        <v/>
      </c>
      <c r="L558" s="44" t="str">
        <f t="shared" si="81"/>
        <v/>
      </c>
      <c r="M558" s="44" t="str">
        <f t="shared" si="82"/>
        <v/>
      </c>
      <c r="N558" s="44" t="str">
        <f t="shared" si="83"/>
        <v/>
      </c>
    </row>
    <row r="559" spans="1:14" x14ac:dyDescent="0.25">
      <c r="A559" s="17" t="str">
        <f t="shared" si="79"/>
        <v/>
      </c>
      <c r="B559" s="37" t="str">
        <f t="shared" si="75"/>
        <v/>
      </c>
      <c r="C559" s="17" t="str">
        <f t="shared" si="76"/>
        <v/>
      </c>
      <c r="D559" s="17" t="str">
        <f t="shared" si="80"/>
        <v/>
      </c>
      <c r="E559" s="44" t="str">
        <f>IFERROR(IF($A559="","",CUMPRINC($C$5/12,$D$3,Hypotéka!$E$8,D559,D559,0)),"")</f>
        <v/>
      </c>
      <c r="F559" s="44" t="str">
        <f>IFERROR(IF($A559="","",CUMIPMT($C$5/12,$D$3,Hypotéka!$E$8,$D559,$D559,0)),"")</f>
        <v/>
      </c>
      <c r="G559" s="44" t="str">
        <f t="shared" si="77"/>
        <v/>
      </c>
      <c r="H559" s="44" t="str">
        <f>IFERROR(IF($A559="","",-1*(Hypotéka!$E$15/12+Hypotéka!$E$16)),"")</f>
        <v/>
      </c>
      <c r="I559" s="44" t="str">
        <f>IFERROR(IF($A559="","",-1*Hypotéka!$E$18),"")</f>
        <v/>
      </c>
      <c r="J559" s="44" t="str">
        <f t="shared" si="78"/>
        <v/>
      </c>
      <c r="L559" s="44" t="str">
        <f t="shared" si="81"/>
        <v/>
      </c>
      <c r="M559" s="44" t="str">
        <f t="shared" si="82"/>
        <v/>
      </c>
      <c r="N559" s="44" t="str">
        <f t="shared" si="83"/>
        <v/>
      </c>
    </row>
    <row r="560" spans="1:14" x14ac:dyDescent="0.25">
      <c r="A560" s="17" t="str">
        <f t="shared" si="79"/>
        <v/>
      </c>
      <c r="B560" s="37" t="str">
        <f t="shared" si="75"/>
        <v/>
      </c>
      <c r="C560" s="17" t="str">
        <f t="shared" si="76"/>
        <v/>
      </c>
      <c r="D560" s="17" t="str">
        <f t="shared" si="80"/>
        <v/>
      </c>
      <c r="E560" s="44" t="str">
        <f>IFERROR(IF($A560="","",CUMPRINC($C$5/12,$D$3,Hypotéka!$E$8,D560,D560,0)),"")</f>
        <v/>
      </c>
      <c r="F560" s="44" t="str">
        <f>IFERROR(IF($A560="","",CUMIPMT($C$5/12,$D$3,Hypotéka!$E$8,$D560,$D560,0)),"")</f>
        <v/>
      </c>
      <c r="G560" s="44" t="str">
        <f t="shared" si="77"/>
        <v/>
      </c>
      <c r="H560" s="44" t="str">
        <f>IFERROR(IF($A560="","",-1*(Hypotéka!$E$15/12+Hypotéka!$E$16)),"")</f>
        <v/>
      </c>
      <c r="I560" s="44" t="str">
        <f>IFERROR(IF($A560="","",-1*Hypotéka!$E$18),"")</f>
        <v/>
      </c>
      <c r="J560" s="44" t="str">
        <f t="shared" si="78"/>
        <v/>
      </c>
      <c r="L560" s="44" t="str">
        <f t="shared" si="81"/>
        <v/>
      </c>
      <c r="M560" s="44" t="str">
        <f t="shared" si="82"/>
        <v/>
      </c>
      <c r="N560" s="44" t="str">
        <f t="shared" si="83"/>
        <v/>
      </c>
    </row>
    <row r="561" spans="1:14" x14ac:dyDescent="0.25">
      <c r="A561" s="17" t="str">
        <f t="shared" si="79"/>
        <v/>
      </c>
      <c r="B561" s="37" t="str">
        <f t="shared" si="75"/>
        <v/>
      </c>
      <c r="C561" s="17" t="str">
        <f t="shared" si="76"/>
        <v/>
      </c>
      <c r="D561" s="17" t="str">
        <f t="shared" si="80"/>
        <v/>
      </c>
      <c r="E561" s="44" t="str">
        <f>IFERROR(IF($A561="","",CUMPRINC($C$5/12,$D$3,Hypotéka!$E$8,D561,D561,0)),"")</f>
        <v/>
      </c>
      <c r="F561" s="44" t="str">
        <f>IFERROR(IF($A561="","",CUMIPMT($C$5/12,$D$3,Hypotéka!$E$8,$D561,$D561,0)),"")</f>
        <v/>
      </c>
      <c r="G561" s="44" t="str">
        <f t="shared" si="77"/>
        <v/>
      </c>
      <c r="H561" s="44" t="str">
        <f>IFERROR(IF($A561="","",-1*(Hypotéka!$E$15/12+Hypotéka!$E$16)),"")</f>
        <v/>
      </c>
      <c r="I561" s="44" t="str">
        <f>IFERROR(IF($A561="","",-1*Hypotéka!$E$18),"")</f>
        <v/>
      </c>
      <c r="J561" s="44" t="str">
        <f t="shared" si="78"/>
        <v/>
      </c>
      <c r="L561" s="44" t="str">
        <f t="shared" si="81"/>
        <v/>
      </c>
      <c r="M561" s="44" t="str">
        <f t="shared" si="82"/>
        <v/>
      </c>
      <c r="N561" s="44" t="str">
        <f t="shared" si="83"/>
        <v/>
      </c>
    </row>
    <row r="562" spans="1:14" x14ac:dyDescent="0.25">
      <c r="A562" s="17" t="str">
        <f t="shared" si="79"/>
        <v/>
      </c>
      <c r="B562" s="37" t="str">
        <f t="shared" si="75"/>
        <v/>
      </c>
      <c r="C562" s="17" t="str">
        <f t="shared" si="76"/>
        <v/>
      </c>
      <c r="D562" s="17" t="str">
        <f t="shared" si="80"/>
        <v/>
      </c>
      <c r="E562" s="44" t="str">
        <f>IFERROR(IF($A562="","",CUMPRINC($C$5/12,$D$3,Hypotéka!$E$8,D562,D562,0)),"")</f>
        <v/>
      </c>
      <c r="F562" s="44" t="str">
        <f>IFERROR(IF($A562="","",CUMIPMT($C$5/12,$D$3,Hypotéka!$E$8,$D562,$D562,0)),"")</f>
        <v/>
      </c>
      <c r="G562" s="44" t="str">
        <f t="shared" si="77"/>
        <v/>
      </c>
      <c r="H562" s="44" t="str">
        <f>IFERROR(IF($A562="","",-1*(Hypotéka!$E$15/12+Hypotéka!$E$16)),"")</f>
        <v/>
      </c>
      <c r="I562" s="44" t="str">
        <f>IFERROR(IF($A562="","",-1*Hypotéka!$E$18),"")</f>
        <v/>
      </c>
      <c r="J562" s="44" t="str">
        <f t="shared" si="78"/>
        <v/>
      </c>
      <c r="L562" s="44" t="str">
        <f t="shared" si="81"/>
        <v/>
      </c>
      <c r="M562" s="44" t="str">
        <f t="shared" si="82"/>
        <v/>
      </c>
      <c r="N562" s="44" t="str">
        <f t="shared" si="83"/>
        <v/>
      </c>
    </row>
    <row r="563" spans="1:14" x14ac:dyDescent="0.25">
      <c r="A563" s="17" t="str">
        <f t="shared" si="79"/>
        <v/>
      </c>
      <c r="B563" s="37" t="str">
        <f t="shared" si="75"/>
        <v/>
      </c>
      <c r="C563" s="17" t="str">
        <f t="shared" si="76"/>
        <v/>
      </c>
      <c r="D563" s="17" t="str">
        <f t="shared" si="80"/>
        <v/>
      </c>
      <c r="E563" s="44" t="str">
        <f>IFERROR(IF($A563="","",CUMPRINC($C$5/12,$D$3,Hypotéka!$E$8,D563,D563,0)),"")</f>
        <v/>
      </c>
      <c r="F563" s="44" t="str">
        <f>IFERROR(IF($A563="","",CUMIPMT($C$5/12,$D$3,Hypotéka!$E$8,$D563,$D563,0)),"")</f>
        <v/>
      </c>
      <c r="G563" s="44" t="str">
        <f t="shared" si="77"/>
        <v/>
      </c>
      <c r="H563" s="44" t="str">
        <f>IFERROR(IF($A563="","",-1*(Hypotéka!$E$15/12+Hypotéka!$E$16)),"")</f>
        <v/>
      </c>
      <c r="I563" s="44" t="str">
        <f>IFERROR(IF($A563="","",-1*Hypotéka!$E$18),"")</f>
        <v/>
      </c>
      <c r="J563" s="44" t="str">
        <f t="shared" si="78"/>
        <v/>
      </c>
      <c r="L563" s="44" t="str">
        <f t="shared" si="81"/>
        <v/>
      </c>
      <c r="M563" s="44" t="str">
        <f t="shared" si="82"/>
        <v/>
      </c>
      <c r="N563" s="44" t="str">
        <f t="shared" si="83"/>
        <v/>
      </c>
    </row>
    <row r="564" spans="1:14" x14ac:dyDescent="0.25">
      <c r="A564" s="17" t="str">
        <f t="shared" si="79"/>
        <v/>
      </c>
      <c r="B564" s="37" t="str">
        <f t="shared" si="75"/>
        <v/>
      </c>
      <c r="C564" s="17" t="str">
        <f t="shared" si="76"/>
        <v/>
      </c>
      <c r="D564" s="17" t="str">
        <f t="shared" si="80"/>
        <v/>
      </c>
      <c r="E564" s="44" t="str">
        <f>IFERROR(IF($A564="","",CUMPRINC($C$5/12,$D$3,Hypotéka!$E$8,D564,D564,0)),"")</f>
        <v/>
      </c>
      <c r="F564" s="44" t="str">
        <f>IFERROR(IF($A564="","",CUMIPMT($C$5/12,$D$3,Hypotéka!$E$8,$D564,$D564,0)),"")</f>
        <v/>
      </c>
      <c r="G564" s="44" t="str">
        <f t="shared" si="77"/>
        <v/>
      </c>
      <c r="H564" s="44" t="str">
        <f>IFERROR(IF($A564="","",-1*(Hypotéka!$E$15/12+Hypotéka!$E$16)),"")</f>
        <v/>
      </c>
      <c r="I564" s="44" t="str">
        <f>IFERROR(IF($A564="","",-1*Hypotéka!$E$18),"")</f>
        <v/>
      </c>
      <c r="J564" s="44" t="str">
        <f t="shared" si="78"/>
        <v/>
      </c>
      <c r="L564" s="44" t="str">
        <f t="shared" si="81"/>
        <v/>
      </c>
      <c r="M564" s="44" t="str">
        <f t="shared" si="82"/>
        <v/>
      </c>
      <c r="N564" s="44" t="str">
        <f t="shared" si="83"/>
        <v/>
      </c>
    </row>
    <row r="565" spans="1:14" x14ac:dyDescent="0.25">
      <c r="A565" s="17" t="str">
        <f t="shared" si="79"/>
        <v/>
      </c>
      <c r="B565" s="37" t="str">
        <f t="shared" si="75"/>
        <v/>
      </c>
      <c r="C565" s="17" t="str">
        <f t="shared" si="76"/>
        <v/>
      </c>
      <c r="D565" s="17" t="str">
        <f t="shared" si="80"/>
        <v/>
      </c>
      <c r="E565" s="44" t="str">
        <f>IFERROR(IF($A565="","",CUMPRINC($C$5/12,$D$3,Hypotéka!$E$8,D565,D565,0)),"")</f>
        <v/>
      </c>
      <c r="F565" s="44" t="str">
        <f>IFERROR(IF($A565="","",CUMIPMT($C$5/12,$D$3,Hypotéka!$E$8,$D565,$D565,0)),"")</f>
        <v/>
      </c>
      <c r="G565" s="44" t="str">
        <f t="shared" si="77"/>
        <v/>
      </c>
      <c r="H565" s="44" t="str">
        <f>IFERROR(IF($A565="","",-1*(Hypotéka!$E$15/12+Hypotéka!$E$16)),"")</f>
        <v/>
      </c>
      <c r="I565" s="44" t="str">
        <f>IFERROR(IF($A565="","",-1*Hypotéka!$E$18),"")</f>
        <v/>
      </c>
      <c r="J565" s="44" t="str">
        <f t="shared" si="78"/>
        <v/>
      </c>
      <c r="L565" s="44" t="str">
        <f t="shared" si="81"/>
        <v/>
      </c>
      <c r="M565" s="44" t="str">
        <f t="shared" si="82"/>
        <v/>
      </c>
      <c r="N565" s="44" t="str">
        <f t="shared" si="83"/>
        <v/>
      </c>
    </row>
    <row r="566" spans="1:14" x14ac:dyDescent="0.25">
      <c r="A566" s="17" t="str">
        <f t="shared" si="79"/>
        <v/>
      </c>
      <c r="B566" s="37" t="str">
        <f t="shared" si="75"/>
        <v/>
      </c>
      <c r="C566" s="17" t="str">
        <f t="shared" si="76"/>
        <v/>
      </c>
      <c r="D566" s="17" t="str">
        <f t="shared" si="80"/>
        <v/>
      </c>
      <c r="E566" s="44" t="str">
        <f>IFERROR(IF($A566="","",CUMPRINC($C$5/12,$D$3,Hypotéka!$E$8,D566,D566,0)),"")</f>
        <v/>
      </c>
      <c r="F566" s="44" t="str">
        <f>IFERROR(IF($A566="","",CUMIPMT($C$5/12,$D$3,Hypotéka!$E$8,$D566,$D566,0)),"")</f>
        <v/>
      </c>
      <c r="G566" s="44" t="str">
        <f t="shared" si="77"/>
        <v/>
      </c>
      <c r="H566" s="44" t="str">
        <f>IFERROR(IF($A566="","",-1*(Hypotéka!$E$15/12+Hypotéka!$E$16)),"")</f>
        <v/>
      </c>
      <c r="I566" s="44" t="str">
        <f>IFERROR(IF($A566="","",-1*Hypotéka!$E$18),"")</f>
        <v/>
      </c>
      <c r="J566" s="44" t="str">
        <f t="shared" si="78"/>
        <v/>
      </c>
      <c r="L566" s="44" t="str">
        <f t="shared" si="81"/>
        <v/>
      </c>
      <c r="M566" s="44" t="str">
        <f t="shared" si="82"/>
        <v/>
      </c>
      <c r="N566" s="44" t="str">
        <f t="shared" si="83"/>
        <v/>
      </c>
    </row>
    <row r="567" spans="1:14" x14ac:dyDescent="0.25">
      <c r="A567" s="17" t="str">
        <f t="shared" si="79"/>
        <v/>
      </c>
      <c r="B567" s="37" t="str">
        <f t="shared" si="75"/>
        <v/>
      </c>
      <c r="C567" s="17" t="str">
        <f t="shared" si="76"/>
        <v/>
      </c>
      <c r="D567" s="17" t="str">
        <f t="shared" si="80"/>
        <v/>
      </c>
      <c r="E567" s="44" t="str">
        <f>IFERROR(IF($A567="","",CUMPRINC($C$5/12,$D$3,Hypotéka!$E$8,D567,D567,0)),"")</f>
        <v/>
      </c>
      <c r="F567" s="44" t="str">
        <f>IFERROR(IF($A567="","",CUMIPMT($C$5/12,$D$3,Hypotéka!$E$8,$D567,$D567,0)),"")</f>
        <v/>
      </c>
      <c r="G567" s="44" t="str">
        <f t="shared" si="77"/>
        <v/>
      </c>
      <c r="H567" s="44" t="str">
        <f>IFERROR(IF($A567="","",-1*(Hypotéka!$E$15/12+Hypotéka!$E$16)),"")</f>
        <v/>
      </c>
      <c r="I567" s="44" t="str">
        <f>IFERROR(IF($A567="","",-1*Hypotéka!$E$18),"")</f>
        <v/>
      </c>
      <c r="J567" s="44" t="str">
        <f t="shared" si="78"/>
        <v/>
      </c>
      <c r="L567" s="44" t="str">
        <f t="shared" si="81"/>
        <v/>
      </c>
      <c r="M567" s="44" t="str">
        <f t="shared" si="82"/>
        <v/>
      </c>
      <c r="N567" s="44" t="str">
        <f t="shared" si="83"/>
        <v/>
      </c>
    </row>
    <row r="568" spans="1:14" x14ac:dyDescent="0.25">
      <c r="A568" s="17" t="str">
        <f t="shared" si="79"/>
        <v/>
      </c>
      <c r="B568" s="37" t="str">
        <f t="shared" si="75"/>
        <v/>
      </c>
      <c r="C568" s="17" t="str">
        <f t="shared" si="76"/>
        <v/>
      </c>
      <c r="D568" s="17" t="str">
        <f t="shared" si="80"/>
        <v/>
      </c>
      <c r="E568" s="44" t="str">
        <f>IFERROR(IF($A568="","",CUMPRINC($C$5/12,$D$3,Hypotéka!$E$8,D568,D568,0)),"")</f>
        <v/>
      </c>
      <c r="F568" s="44" t="str">
        <f>IFERROR(IF($A568="","",CUMIPMT($C$5/12,$D$3,Hypotéka!$E$8,$D568,$D568,0)),"")</f>
        <v/>
      </c>
      <c r="G568" s="44" t="str">
        <f t="shared" si="77"/>
        <v/>
      </c>
      <c r="H568" s="44" t="str">
        <f>IFERROR(IF($A568="","",-1*(Hypotéka!$E$15/12+Hypotéka!$E$16)),"")</f>
        <v/>
      </c>
      <c r="I568" s="44" t="str">
        <f>IFERROR(IF($A568="","",-1*Hypotéka!$E$18),"")</f>
        <v/>
      </c>
      <c r="J568" s="44" t="str">
        <f t="shared" si="78"/>
        <v/>
      </c>
      <c r="L568" s="44" t="str">
        <f t="shared" si="81"/>
        <v/>
      </c>
      <c r="M568" s="44" t="str">
        <f t="shared" si="82"/>
        <v/>
      </c>
      <c r="N568" s="44" t="str">
        <f t="shared" si="83"/>
        <v/>
      </c>
    </row>
    <row r="569" spans="1:14" x14ac:dyDescent="0.25">
      <c r="A569" s="17" t="str">
        <f t="shared" si="79"/>
        <v/>
      </c>
      <c r="B569" s="37" t="str">
        <f t="shared" si="75"/>
        <v/>
      </c>
      <c r="C569" s="17" t="str">
        <f t="shared" si="76"/>
        <v/>
      </c>
      <c r="D569" s="17" t="str">
        <f t="shared" si="80"/>
        <v/>
      </c>
      <c r="E569" s="44" t="str">
        <f>IFERROR(IF($A569="","",CUMPRINC($C$5/12,$D$3,Hypotéka!$E$8,D569,D569,0)),"")</f>
        <v/>
      </c>
      <c r="F569" s="44" t="str">
        <f>IFERROR(IF($A569="","",CUMIPMT($C$5/12,$D$3,Hypotéka!$E$8,$D569,$D569,0)),"")</f>
        <v/>
      </c>
      <c r="G569" s="44" t="str">
        <f t="shared" si="77"/>
        <v/>
      </c>
      <c r="H569" s="44" t="str">
        <f>IFERROR(IF($A569="","",-1*(Hypotéka!$E$15/12+Hypotéka!$E$16)),"")</f>
        <v/>
      </c>
      <c r="I569" s="44" t="str">
        <f>IFERROR(IF($A569="","",-1*Hypotéka!$E$18),"")</f>
        <v/>
      </c>
      <c r="J569" s="44" t="str">
        <f t="shared" si="78"/>
        <v/>
      </c>
      <c r="L569" s="44" t="str">
        <f t="shared" si="81"/>
        <v/>
      </c>
      <c r="M569" s="44" t="str">
        <f t="shared" si="82"/>
        <v/>
      </c>
      <c r="N569" s="44" t="str">
        <f t="shared" si="83"/>
        <v/>
      </c>
    </row>
    <row r="570" spans="1:14" x14ac:dyDescent="0.25">
      <c r="A570" s="17" t="str">
        <f t="shared" si="79"/>
        <v/>
      </c>
      <c r="B570" s="37" t="str">
        <f t="shared" si="75"/>
        <v/>
      </c>
      <c r="C570" s="17" t="str">
        <f t="shared" si="76"/>
        <v/>
      </c>
      <c r="D570" s="17" t="str">
        <f t="shared" si="80"/>
        <v/>
      </c>
      <c r="E570" s="44" t="str">
        <f>IFERROR(IF($A570="","",CUMPRINC($C$5/12,$D$3,Hypotéka!$E$8,D570,D570,0)),"")</f>
        <v/>
      </c>
      <c r="F570" s="44" t="str">
        <f>IFERROR(IF($A570="","",CUMIPMT($C$5/12,$D$3,Hypotéka!$E$8,$D570,$D570,0)),"")</f>
        <v/>
      </c>
      <c r="G570" s="44" t="str">
        <f t="shared" si="77"/>
        <v/>
      </c>
      <c r="H570" s="44" t="str">
        <f>IFERROR(IF($A570="","",-1*(Hypotéka!$E$15/12+Hypotéka!$E$16)),"")</f>
        <v/>
      </c>
      <c r="I570" s="44" t="str">
        <f>IFERROR(IF($A570="","",-1*Hypotéka!$E$18),"")</f>
        <v/>
      </c>
      <c r="J570" s="44" t="str">
        <f t="shared" si="78"/>
        <v/>
      </c>
      <c r="L570" s="44" t="str">
        <f t="shared" si="81"/>
        <v/>
      </c>
      <c r="M570" s="44" t="str">
        <f t="shared" si="82"/>
        <v/>
      </c>
      <c r="N570" s="44" t="str">
        <f t="shared" si="83"/>
        <v/>
      </c>
    </row>
    <row r="571" spans="1:14" x14ac:dyDescent="0.25">
      <c r="A571" s="17" t="str">
        <f t="shared" si="79"/>
        <v/>
      </c>
      <c r="B571" s="37" t="str">
        <f t="shared" si="75"/>
        <v/>
      </c>
      <c r="C571" s="17" t="str">
        <f t="shared" si="76"/>
        <v/>
      </c>
      <c r="D571" s="17" t="str">
        <f t="shared" si="80"/>
        <v/>
      </c>
      <c r="E571" s="44" t="str">
        <f>IFERROR(IF($A571="","",CUMPRINC($C$5/12,$D$3,Hypotéka!$E$8,D571,D571,0)),"")</f>
        <v/>
      </c>
      <c r="F571" s="44" t="str">
        <f>IFERROR(IF($A571="","",CUMIPMT($C$5/12,$D$3,Hypotéka!$E$8,$D571,$D571,0)),"")</f>
        <v/>
      </c>
      <c r="G571" s="44" t="str">
        <f t="shared" si="77"/>
        <v/>
      </c>
      <c r="H571" s="44" t="str">
        <f>IFERROR(IF($A571="","",-1*(Hypotéka!$E$15/12+Hypotéka!$E$16)),"")</f>
        <v/>
      </c>
      <c r="I571" s="44" t="str">
        <f>IFERROR(IF($A571="","",-1*Hypotéka!$E$18),"")</f>
        <v/>
      </c>
      <c r="J571" s="44" t="str">
        <f t="shared" si="78"/>
        <v/>
      </c>
      <c r="L571" s="44" t="str">
        <f t="shared" si="81"/>
        <v/>
      </c>
      <c r="M571" s="44" t="str">
        <f t="shared" si="82"/>
        <v/>
      </c>
      <c r="N571" s="44" t="str">
        <f t="shared" si="83"/>
        <v/>
      </c>
    </row>
    <row r="572" spans="1:14" x14ac:dyDescent="0.25">
      <c r="A572" s="17" t="str">
        <f t="shared" si="79"/>
        <v/>
      </c>
      <c r="B572" s="37" t="str">
        <f t="shared" si="75"/>
        <v/>
      </c>
      <c r="C572" s="17" t="str">
        <f t="shared" si="76"/>
        <v/>
      </c>
      <c r="D572" s="17" t="str">
        <f t="shared" si="80"/>
        <v/>
      </c>
      <c r="E572" s="44" t="str">
        <f>IFERROR(IF($A572="","",CUMPRINC($C$5/12,$D$3,Hypotéka!$E$8,D572,D572,0)),"")</f>
        <v/>
      </c>
      <c r="F572" s="44" t="str">
        <f>IFERROR(IF($A572="","",CUMIPMT($C$5/12,$D$3,Hypotéka!$E$8,$D572,$D572,0)),"")</f>
        <v/>
      </c>
      <c r="G572" s="44" t="str">
        <f t="shared" si="77"/>
        <v/>
      </c>
      <c r="H572" s="44" t="str">
        <f>IFERROR(IF($A572="","",-1*(Hypotéka!$E$15/12+Hypotéka!$E$16)),"")</f>
        <v/>
      </c>
      <c r="I572" s="44" t="str">
        <f>IFERROR(IF($A572="","",-1*Hypotéka!$E$18),"")</f>
        <v/>
      </c>
      <c r="J572" s="44" t="str">
        <f t="shared" si="78"/>
        <v/>
      </c>
      <c r="L572" s="44" t="str">
        <f t="shared" si="81"/>
        <v/>
      </c>
      <c r="M572" s="44" t="str">
        <f t="shared" si="82"/>
        <v/>
      </c>
      <c r="N572" s="44" t="str">
        <f t="shared" si="83"/>
        <v/>
      </c>
    </row>
    <row r="573" spans="1:14" x14ac:dyDescent="0.25">
      <c r="A573" s="17" t="str">
        <f t="shared" si="79"/>
        <v/>
      </c>
      <c r="B573" s="37" t="str">
        <f t="shared" si="75"/>
        <v/>
      </c>
      <c r="C573" s="17" t="str">
        <f t="shared" si="76"/>
        <v/>
      </c>
      <c r="D573" s="17" t="str">
        <f t="shared" si="80"/>
        <v/>
      </c>
      <c r="E573" s="44" t="str">
        <f>IFERROR(IF($A573="","",CUMPRINC($C$5/12,$D$3,Hypotéka!$E$8,D573,D573,0)),"")</f>
        <v/>
      </c>
      <c r="F573" s="44" t="str">
        <f>IFERROR(IF($A573="","",CUMIPMT($C$5/12,$D$3,Hypotéka!$E$8,$D573,$D573,0)),"")</f>
        <v/>
      </c>
      <c r="G573" s="44" t="str">
        <f t="shared" si="77"/>
        <v/>
      </c>
      <c r="H573" s="44" t="str">
        <f>IFERROR(IF($A573="","",-1*(Hypotéka!$E$15/12+Hypotéka!$E$16)),"")</f>
        <v/>
      </c>
      <c r="I573" s="44" t="str">
        <f>IFERROR(IF($A573="","",-1*Hypotéka!$E$18),"")</f>
        <v/>
      </c>
      <c r="J573" s="44" t="str">
        <f t="shared" si="78"/>
        <v/>
      </c>
      <c r="L573" s="44" t="str">
        <f t="shared" si="81"/>
        <v/>
      </c>
      <c r="M573" s="44" t="str">
        <f t="shared" si="82"/>
        <v/>
      </c>
      <c r="N573" s="44" t="str">
        <f t="shared" si="83"/>
        <v/>
      </c>
    </row>
    <row r="574" spans="1:14" x14ac:dyDescent="0.25">
      <c r="A574" s="17" t="str">
        <f t="shared" si="79"/>
        <v/>
      </c>
      <c r="B574" s="37" t="str">
        <f t="shared" si="75"/>
        <v/>
      </c>
      <c r="C574" s="17" t="str">
        <f t="shared" si="76"/>
        <v/>
      </c>
      <c r="D574" s="17" t="str">
        <f t="shared" si="80"/>
        <v/>
      </c>
      <c r="E574" s="44" t="str">
        <f>IFERROR(IF($A574="","",CUMPRINC($C$5/12,$D$3,Hypotéka!$E$8,D574,D574,0)),"")</f>
        <v/>
      </c>
      <c r="F574" s="44" t="str">
        <f>IFERROR(IF($A574="","",CUMIPMT($C$5/12,$D$3,Hypotéka!$E$8,$D574,$D574,0)),"")</f>
        <v/>
      </c>
      <c r="G574" s="44" t="str">
        <f t="shared" si="77"/>
        <v/>
      </c>
      <c r="H574" s="44" t="str">
        <f>IFERROR(IF($A574="","",-1*(Hypotéka!$E$15/12+Hypotéka!$E$16)),"")</f>
        <v/>
      </c>
      <c r="I574" s="44" t="str">
        <f>IFERROR(IF($A574="","",-1*Hypotéka!$E$18),"")</f>
        <v/>
      </c>
      <c r="J574" s="44" t="str">
        <f t="shared" si="78"/>
        <v/>
      </c>
      <c r="L574" s="44" t="str">
        <f t="shared" si="81"/>
        <v/>
      </c>
      <c r="M574" s="44" t="str">
        <f t="shared" si="82"/>
        <v/>
      </c>
      <c r="N574" s="44" t="str">
        <f t="shared" si="83"/>
        <v/>
      </c>
    </row>
    <row r="575" spans="1:14" x14ac:dyDescent="0.25">
      <c r="A575" s="17" t="str">
        <f t="shared" si="79"/>
        <v/>
      </c>
      <c r="B575" s="37" t="str">
        <f t="shared" si="75"/>
        <v/>
      </c>
      <c r="C575" s="17" t="str">
        <f t="shared" si="76"/>
        <v/>
      </c>
      <c r="D575" s="17" t="str">
        <f t="shared" si="80"/>
        <v/>
      </c>
      <c r="E575" s="44" t="str">
        <f>IFERROR(IF($A575="","",CUMPRINC($C$5/12,$D$3,Hypotéka!$E$8,D575,D575,0)),"")</f>
        <v/>
      </c>
      <c r="F575" s="44" t="str">
        <f>IFERROR(IF($A575="","",CUMIPMT($C$5/12,$D$3,Hypotéka!$E$8,$D575,$D575,0)),"")</f>
        <v/>
      </c>
      <c r="G575" s="44" t="str">
        <f t="shared" si="77"/>
        <v/>
      </c>
      <c r="H575" s="44" t="str">
        <f>IFERROR(IF($A575="","",-1*(Hypotéka!$E$15/12+Hypotéka!$E$16)),"")</f>
        <v/>
      </c>
      <c r="I575" s="44" t="str">
        <f>IFERROR(IF($A575="","",-1*Hypotéka!$E$18),"")</f>
        <v/>
      </c>
      <c r="J575" s="44" t="str">
        <f t="shared" si="78"/>
        <v/>
      </c>
      <c r="L575" s="44" t="str">
        <f t="shared" si="81"/>
        <v/>
      </c>
      <c r="M575" s="44" t="str">
        <f t="shared" si="82"/>
        <v/>
      </c>
      <c r="N575" s="44" t="str">
        <f t="shared" si="83"/>
        <v/>
      </c>
    </row>
    <row r="576" spans="1:14" x14ac:dyDescent="0.25">
      <c r="A576" s="17" t="str">
        <f t="shared" si="79"/>
        <v/>
      </c>
      <c r="B576" s="37" t="str">
        <f t="shared" si="75"/>
        <v/>
      </c>
      <c r="C576" s="17" t="str">
        <f t="shared" si="76"/>
        <v/>
      </c>
      <c r="D576" s="17" t="str">
        <f t="shared" si="80"/>
        <v/>
      </c>
      <c r="E576" s="44" t="str">
        <f>IFERROR(IF($A576="","",CUMPRINC($C$5/12,$D$3,Hypotéka!$E$8,D576,D576,0)),"")</f>
        <v/>
      </c>
      <c r="F576" s="44" t="str">
        <f>IFERROR(IF($A576="","",CUMIPMT($C$5/12,$D$3,Hypotéka!$E$8,$D576,$D576,0)),"")</f>
        <v/>
      </c>
      <c r="G576" s="44" t="str">
        <f t="shared" si="77"/>
        <v/>
      </c>
      <c r="H576" s="44" t="str">
        <f>IFERROR(IF($A576="","",-1*(Hypotéka!$E$15/12+Hypotéka!$E$16)),"")</f>
        <v/>
      </c>
      <c r="I576" s="44" t="str">
        <f>IFERROR(IF($A576="","",-1*Hypotéka!$E$18),"")</f>
        <v/>
      </c>
      <c r="J576" s="44" t="str">
        <f t="shared" si="78"/>
        <v/>
      </c>
      <c r="L576" s="44" t="str">
        <f t="shared" si="81"/>
        <v/>
      </c>
      <c r="M576" s="44" t="str">
        <f t="shared" si="82"/>
        <v/>
      </c>
      <c r="N576" s="44" t="str">
        <f t="shared" si="83"/>
        <v/>
      </c>
    </row>
    <row r="577" spans="1:14" x14ac:dyDescent="0.25">
      <c r="A577" s="17" t="str">
        <f t="shared" si="79"/>
        <v/>
      </c>
      <c r="B577" s="37" t="str">
        <f t="shared" si="75"/>
        <v/>
      </c>
      <c r="C577" s="17" t="str">
        <f t="shared" si="76"/>
        <v/>
      </c>
      <c r="D577" s="17" t="str">
        <f t="shared" si="80"/>
        <v/>
      </c>
      <c r="E577" s="44" t="str">
        <f>IFERROR(IF($A577="","",CUMPRINC($C$5/12,$D$3,Hypotéka!$E$8,D577,D577,0)),"")</f>
        <v/>
      </c>
      <c r="F577" s="44" t="str">
        <f>IFERROR(IF($A577="","",CUMIPMT($C$5/12,$D$3,Hypotéka!$E$8,$D577,$D577,0)),"")</f>
        <v/>
      </c>
      <c r="G577" s="44" t="str">
        <f t="shared" si="77"/>
        <v/>
      </c>
      <c r="H577" s="44" t="str">
        <f>IFERROR(IF($A577="","",-1*(Hypotéka!$E$15/12+Hypotéka!$E$16)),"")</f>
        <v/>
      </c>
      <c r="I577" s="44" t="str">
        <f>IFERROR(IF($A577="","",-1*Hypotéka!$E$18),"")</f>
        <v/>
      </c>
      <c r="J577" s="44" t="str">
        <f t="shared" si="78"/>
        <v/>
      </c>
      <c r="L577" s="44" t="str">
        <f t="shared" si="81"/>
        <v/>
      </c>
      <c r="M577" s="44" t="str">
        <f t="shared" si="82"/>
        <v/>
      </c>
      <c r="N577" s="44" t="str">
        <f t="shared" si="83"/>
        <v/>
      </c>
    </row>
    <row r="578" spans="1:14" x14ac:dyDescent="0.25">
      <c r="A578" s="17" t="str">
        <f t="shared" si="79"/>
        <v/>
      </c>
      <c r="B578" s="37" t="str">
        <f t="shared" si="75"/>
        <v/>
      </c>
      <c r="C578" s="17" t="str">
        <f t="shared" si="76"/>
        <v/>
      </c>
      <c r="D578" s="17" t="str">
        <f t="shared" si="80"/>
        <v/>
      </c>
      <c r="E578" s="44" t="str">
        <f>IFERROR(IF($A578="","",CUMPRINC($C$5/12,$D$3,Hypotéka!$E$8,D578,D578,0)),"")</f>
        <v/>
      </c>
      <c r="F578" s="44" t="str">
        <f>IFERROR(IF($A578="","",CUMIPMT($C$5/12,$D$3,Hypotéka!$E$8,$D578,$D578,0)),"")</f>
        <v/>
      </c>
      <c r="G578" s="44" t="str">
        <f t="shared" si="77"/>
        <v/>
      </c>
      <c r="H578" s="44" t="str">
        <f>IFERROR(IF($A578="","",-1*(Hypotéka!$E$15/12+Hypotéka!$E$16)),"")</f>
        <v/>
      </c>
      <c r="I578" s="44" t="str">
        <f>IFERROR(IF($A578="","",-1*Hypotéka!$E$18),"")</f>
        <v/>
      </c>
      <c r="J578" s="44" t="str">
        <f t="shared" si="78"/>
        <v/>
      </c>
      <c r="L578" s="44" t="str">
        <f t="shared" si="81"/>
        <v/>
      </c>
      <c r="M578" s="44" t="str">
        <f t="shared" si="82"/>
        <v/>
      </c>
      <c r="N578" s="44" t="str">
        <f t="shared" si="83"/>
        <v/>
      </c>
    </row>
    <row r="579" spans="1:14" x14ac:dyDescent="0.25">
      <c r="A579" s="17" t="str">
        <f t="shared" si="79"/>
        <v/>
      </c>
      <c r="B579" s="37" t="str">
        <f t="shared" si="75"/>
        <v/>
      </c>
      <c r="C579" s="17" t="str">
        <f t="shared" si="76"/>
        <v/>
      </c>
      <c r="D579" s="17" t="str">
        <f t="shared" si="80"/>
        <v/>
      </c>
      <c r="E579" s="44" t="str">
        <f>IFERROR(IF($A579="","",CUMPRINC($C$5/12,$D$3,Hypotéka!$E$8,D579,D579,0)),"")</f>
        <v/>
      </c>
      <c r="F579" s="44" t="str">
        <f>IFERROR(IF($A579="","",CUMIPMT($C$5/12,$D$3,Hypotéka!$E$8,$D579,$D579,0)),"")</f>
        <v/>
      </c>
      <c r="G579" s="44" t="str">
        <f t="shared" si="77"/>
        <v/>
      </c>
      <c r="H579" s="44" t="str">
        <f>IFERROR(IF($A579="","",-1*(Hypotéka!$E$15/12+Hypotéka!$E$16)),"")</f>
        <v/>
      </c>
      <c r="I579" s="44" t="str">
        <f>IFERROR(IF($A579="","",-1*Hypotéka!$E$18),"")</f>
        <v/>
      </c>
      <c r="J579" s="44" t="str">
        <f t="shared" si="78"/>
        <v/>
      </c>
      <c r="L579" s="44" t="str">
        <f t="shared" si="81"/>
        <v/>
      </c>
      <c r="M579" s="44" t="str">
        <f t="shared" si="82"/>
        <v/>
      </c>
      <c r="N579" s="44" t="str">
        <f t="shared" si="83"/>
        <v/>
      </c>
    </row>
    <row r="580" spans="1:14" x14ac:dyDescent="0.25">
      <c r="A580" s="17" t="str">
        <f t="shared" si="79"/>
        <v/>
      </c>
      <c r="B580" s="37" t="str">
        <f t="shared" si="75"/>
        <v/>
      </c>
      <c r="C580" s="17" t="str">
        <f t="shared" si="76"/>
        <v/>
      </c>
      <c r="D580" s="17" t="str">
        <f t="shared" si="80"/>
        <v/>
      </c>
      <c r="E580" s="44" t="str">
        <f>IFERROR(IF($A580="","",CUMPRINC($C$5/12,$D$3,Hypotéka!$E$8,D580,D580,0)),"")</f>
        <v/>
      </c>
      <c r="F580" s="44" t="str">
        <f>IFERROR(IF($A580="","",CUMIPMT($C$5/12,$D$3,Hypotéka!$E$8,$D580,$D580,0)),"")</f>
        <v/>
      </c>
      <c r="G580" s="44" t="str">
        <f t="shared" si="77"/>
        <v/>
      </c>
      <c r="H580" s="44" t="str">
        <f>IFERROR(IF($A580="","",-1*(Hypotéka!$E$15/12+Hypotéka!$E$16)),"")</f>
        <v/>
      </c>
      <c r="I580" s="44" t="str">
        <f>IFERROR(IF($A580="","",-1*Hypotéka!$E$18),"")</f>
        <v/>
      </c>
      <c r="J580" s="44" t="str">
        <f t="shared" si="78"/>
        <v/>
      </c>
      <c r="L580" s="44" t="str">
        <f t="shared" si="81"/>
        <v/>
      </c>
      <c r="M580" s="44" t="str">
        <f t="shared" si="82"/>
        <v/>
      </c>
      <c r="N580" s="44" t="str">
        <f t="shared" si="83"/>
        <v/>
      </c>
    </row>
    <row r="581" spans="1:14" x14ac:dyDescent="0.25">
      <c r="A581" s="17" t="str">
        <f t="shared" si="79"/>
        <v/>
      </c>
      <c r="B581" s="37" t="str">
        <f t="shared" si="75"/>
        <v/>
      </c>
      <c r="C581" s="17" t="str">
        <f t="shared" si="76"/>
        <v/>
      </c>
      <c r="D581" s="17" t="str">
        <f t="shared" si="80"/>
        <v/>
      </c>
      <c r="E581" s="44" t="str">
        <f>IFERROR(IF($A581="","",CUMPRINC($C$5/12,$D$3,Hypotéka!$E$8,D581,D581,0)),"")</f>
        <v/>
      </c>
      <c r="F581" s="44" t="str">
        <f>IFERROR(IF($A581="","",CUMIPMT($C$5/12,$D$3,Hypotéka!$E$8,$D581,$D581,0)),"")</f>
        <v/>
      </c>
      <c r="G581" s="44" t="str">
        <f t="shared" si="77"/>
        <v/>
      </c>
      <c r="H581" s="44" t="str">
        <f>IFERROR(IF($A581="","",-1*(Hypotéka!$E$15/12+Hypotéka!$E$16)),"")</f>
        <v/>
      </c>
      <c r="I581" s="44" t="str">
        <f>IFERROR(IF($A581="","",-1*Hypotéka!$E$18),"")</f>
        <v/>
      </c>
      <c r="J581" s="44" t="str">
        <f t="shared" si="78"/>
        <v/>
      </c>
      <c r="L581" s="44" t="str">
        <f t="shared" si="81"/>
        <v/>
      </c>
      <c r="M581" s="44" t="str">
        <f t="shared" si="82"/>
        <v/>
      </c>
      <c r="N581" s="44" t="str">
        <f t="shared" si="83"/>
        <v/>
      </c>
    </row>
    <row r="582" spans="1:14" x14ac:dyDescent="0.25">
      <c r="A582" s="17" t="str">
        <f t="shared" si="79"/>
        <v/>
      </c>
      <c r="B582" s="37" t="str">
        <f t="shared" si="75"/>
        <v/>
      </c>
      <c r="C582" s="17" t="str">
        <f t="shared" si="76"/>
        <v/>
      </c>
      <c r="D582" s="17" t="str">
        <f t="shared" si="80"/>
        <v/>
      </c>
      <c r="E582" s="44" t="str">
        <f>IFERROR(IF($A582="","",CUMPRINC($C$5/12,$D$3,Hypotéka!$E$8,D582,D582,0)),"")</f>
        <v/>
      </c>
      <c r="F582" s="44" t="str">
        <f>IFERROR(IF($A582="","",CUMIPMT($C$5/12,$D$3,Hypotéka!$E$8,$D582,$D582,0)),"")</f>
        <v/>
      </c>
      <c r="G582" s="44" t="str">
        <f t="shared" si="77"/>
        <v/>
      </c>
      <c r="H582" s="44" t="str">
        <f>IFERROR(IF($A582="","",-1*(Hypotéka!$E$15/12+Hypotéka!$E$16)),"")</f>
        <v/>
      </c>
      <c r="I582" s="44" t="str">
        <f>IFERROR(IF($A582="","",-1*Hypotéka!$E$18),"")</f>
        <v/>
      </c>
      <c r="J582" s="44" t="str">
        <f t="shared" si="78"/>
        <v/>
      </c>
      <c r="L582" s="44" t="str">
        <f t="shared" si="81"/>
        <v/>
      </c>
      <c r="M582" s="44" t="str">
        <f t="shared" si="82"/>
        <v/>
      </c>
      <c r="N582" s="44" t="str">
        <f t="shared" si="83"/>
        <v/>
      </c>
    </row>
    <row r="583" spans="1:14" x14ac:dyDescent="0.25">
      <c r="A583" s="17" t="str">
        <f t="shared" si="79"/>
        <v/>
      </c>
      <c r="B583" s="37" t="str">
        <f t="shared" si="75"/>
        <v/>
      </c>
      <c r="C583" s="17" t="str">
        <f t="shared" si="76"/>
        <v/>
      </c>
      <c r="D583" s="17" t="str">
        <f t="shared" si="80"/>
        <v/>
      </c>
      <c r="E583" s="44" t="str">
        <f>IFERROR(IF($A583="","",CUMPRINC($C$5/12,$D$3,Hypotéka!$E$8,D583,D583,0)),"")</f>
        <v/>
      </c>
      <c r="F583" s="44" t="str">
        <f>IFERROR(IF($A583="","",CUMIPMT($C$5/12,$D$3,Hypotéka!$E$8,$D583,$D583,0)),"")</f>
        <v/>
      </c>
      <c r="G583" s="44" t="str">
        <f t="shared" si="77"/>
        <v/>
      </c>
      <c r="H583" s="44" t="str">
        <f>IFERROR(IF($A583="","",-1*(Hypotéka!$E$15/12+Hypotéka!$E$16)),"")</f>
        <v/>
      </c>
      <c r="I583" s="44" t="str">
        <f>IFERROR(IF($A583="","",-1*Hypotéka!$E$18),"")</f>
        <v/>
      </c>
      <c r="J583" s="44" t="str">
        <f t="shared" si="78"/>
        <v/>
      </c>
      <c r="L583" s="44" t="str">
        <f t="shared" si="81"/>
        <v/>
      </c>
      <c r="M583" s="44" t="str">
        <f t="shared" si="82"/>
        <v/>
      </c>
      <c r="N583" s="44" t="str">
        <f t="shared" si="83"/>
        <v/>
      </c>
    </row>
    <row r="584" spans="1:14" x14ac:dyDescent="0.25">
      <c r="A584" s="17" t="str">
        <f t="shared" si="79"/>
        <v/>
      </c>
      <c r="B584" s="37" t="str">
        <f t="shared" si="75"/>
        <v/>
      </c>
      <c r="C584" s="17" t="str">
        <f t="shared" si="76"/>
        <v/>
      </c>
      <c r="D584" s="17" t="str">
        <f t="shared" si="80"/>
        <v/>
      </c>
      <c r="E584" s="44" t="str">
        <f>IFERROR(IF($A584="","",CUMPRINC($C$5/12,$D$3,Hypotéka!$E$8,D584,D584,0)),"")</f>
        <v/>
      </c>
      <c r="F584" s="44" t="str">
        <f>IFERROR(IF($A584="","",CUMIPMT($C$5/12,$D$3,Hypotéka!$E$8,$D584,$D584,0)),"")</f>
        <v/>
      </c>
      <c r="G584" s="44" t="str">
        <f t="shared" si="77"/>
        <v/>
      </c>
      <c r="H584" s="44" t="str">
        <f>IFERROR(IF($A584="","",-1*(Hypotéka!$E$15/12+Hypotéka!$E$16)),"")</f>
        <v/>
      </c>
      <c r="I584" s="44" t="str">
        <f>IFERROR(IF($A584="","",-1*Hypotéka!$E$18),"")</f>
        <v/>
      </c>
      <c r="J584" s="44" t="str">
        <f t="shared" si="78"/>
        <v/>
      </c>
      <c r="L584" s="44" t="str">
        <f t="shared" si="81"/>
        <v/>
      </c>
      <c r="M584" s="44" t="str">
        <f t="shared" si="82"/>
        <v/>
      </c>
      <c r="N584" s="44" t="str">
        <f t="shared" si="83"/>
        <v/>
      </c>
    </row>
    <row r="585" spans="1:14" x14ac:dyDescent="0.25">
      <c r="A585" s="17" t="str">
        <f t="shared" si="79"/>
        <v/>
      </c>
      <c r="B585" s="37" t="str">
        <f t="shared" si="75"/>
        <v/>
      </c>
      <c r="C585" s="17" t="str">
        <f t="shared" si="76"/>
        <v/>
      </c>
      <c r="D585" s="17" t="str">
        <f t="shared" si="80"/>
        <v/>
      </c>
      <c r="E585" s="44" t="str">
        <f>IFERROR(IF($A585="","",CUMPRINC($C$5/12,$D$3,Hypotéka!$E$8,D585,D585,0)),"")</f>
        <v/>
      </c>
      <c r="F585" s="44" t="str">
        <f>IFERROR(IF($A585="","",CUMIPMT($C$5/12,$D$3,Hypotéka!$E$8,$D585,$D585,0)),"")</f>
        <v/>
      </c>
      <c r="G585" s="44" t="str">
        <f t="shared" si="77"/>
        <v/>
      </c>
      <c r="H585" s="44" t="str">
        <f>IFERROR(IF($A585="","",-1*(Hypotéka!$E$15/12+Hypotéka!$E$16)),"")</f>
        <v/>
      </c>
      <c r="I585" s="44" t="str">
        <f>IFERROR(IF($A585="","",-1*Hypotéka!$E$18),"")</f>
        <v/>
      </c>
      <c r="J585" s="44" t="str">
        <f t="shared" si="78"/>
        <v/>
      </c>
      <c r="L585" s="44" t="str">
        <f t="shared" si="81"/>
        <v/>
      </c>
      <c r="M585" s="44" t="str">
        <f t="shared" si="82"/>
        <v/>
      </c>
      <c r="N585" s="44" t="str">
        <f t="shared" si="83"/>
        <v/>
      </c>
    </row>
    <row r="586" spans="1:14" x14ac:dyDescent="0.25">
      <c r="A586" s="17" t="str">
        <f t="shared" si="79"/>
        <v/>
      </c>
      <c r="B586" s="37" t="str">
        <f t="shared" si="75"/>
        <v/>
      </c>
      <c r="C586" s="17" t="str">
        <f t="shared" si="76"/>
        <v/>
      </c>
      <c r="D586" s="17" t="str">
        <f t="shared" si="80"/>
        <v/>
      </c>
      <c r="E586" s="44" t="str">
        <f>IFERROR(IF($A586="","",CUMPRINC($C$5/12,$D$3,Hypotéka!$E$8,D586,D586,0)),"")</f>
        <v/>
      </c>
      <c r="F586" s="44" t="str">
        <f>IFERROR(IF($A586="","",CUMIPMT($C$5/12,$D$3,Hypotéka!$E$8,$D586,$D586,0)),"")</f>
        <v/>
      </c>
      <c r="G586" s="44" t="str">
        <f t="shared" si="77"/>
        <v/>
      </c>
      <c r="H586" s="44" t="str">
        <f>IFERROR(IF($A586="","",-1*(Hypotéka!$E$15/12+Hypotéka!$E$16)),"")</f>
        <v/>
      </c>
      <c r="I586" s="44" t="str">
        <f>IFERROR(IF($A586="","",-1*Hypotéka!$E$18),"")</f>
        <v/>
      </c>
      <c r="J586" s="44" t="str">
        <f t="shared" si="78"/>
        <v/>
      </c>
      <c r="L586" s="44" t="str">
        <f t="shared" si="81"/>
        <v/>
      </c>
      <c r="M586" s="44" t="str">
        <f t="shared" si="82"/>
        <v/>
      </c>
      <c r="N586" s="44" t="str">
        <f t="shared" si="83"/>
        <v/>
      </c>
    </row>
    <row r="587" spans="1:14" x14ac:dyDescent="0.25">
      <c r="A587" s="17" t="str">
        <f t="shared" si="79"/>
        <v/>
      </c>
      <c r="B587" s="37" t="str">
        <f t="shared" ref="B587:B609" si="84">IFERROR(IF($A587="","",EDATE($C$2,A587)),"")</f>
        <v/>
      </c>
      <c r="C587" s="17" t="str">
        <f t="shared" ref="C587:C609" si="85">IFERROR(IF($A587="","",$D$3),"")</f>
        <v/>
      </c>
      <c r="D587" s="17" t="str">
        <f t="shared" si="80"/>
        <v/>
      </c>
      <c r="E587" s="44" t="str">
        <f>IFERROR(IF($A587="","",CUMPRINC($C$5/12,$D$3,Hypotéka!$E$8,D587,D587,0)),"")</f>
        <v/>
      </c>
      <c r="F587" s="44" t="str">
        <f>IFERROR(IF($A587="","",CUMIPMT($C$5/12,$D$3,Hypotéka!$E$8,$D587,$D587,0)),"")</f>
        <v/>
      </c>
      <c r="G587" s="44" t="str">
        <f t="shared" ref="G587:G609" si="86">IFERROR(IF($A587="","",E587+F587),"")</f>
        <v/>
      </c>
      <c r="H587" s="44" t="str">
        <f>IFERROR(IF($A587="","",-1*(Hypotéka!$E$15/12+Hypotéka!$E$16)),"")</f>
        <v/>
      </c>
      <c r="I587" s="44" t="str">
        <f>IFERROR(IF($A587="","",-1*Hypotéka!$E$18),"")</f>
        <v/>
      </c>
      <c r="J587" s="44" t="str">
        <f t="shared" ref="J587:J609" si="87">IFERROR(IF($A587="","",SUM(G587:I587)),"")</f>
        <v/>
      </c>
      <c r="L587" s="44" t="str">
        <f t="shared" si="81"/>
        <v/>
      </c>
      <c r="M587" s="44" t="str">
        <f t="shared" si="82"/>
        <v/>
      </c>
      <c r="N587" s="44" t="str">
        <f t="shared" si="83"/>
        <v/>
      </c>
    </row>
    <row r="588" spans="1:14" x14ac:dyDescent="0.25">
      <c r="A588" s="17" t="str">
        <f t="shared" ref="A588:A609" si="88">IFERROR(IF($C$2="","",IF($C$3="","",IF(A587+1&lt;$D$3,A587+1,""))),"")</f>
        <v/>
      </c>
      <c r="B588" s="37" t="str">
        <f t="shared" si="84"/>
        <v/>
      </c>
      <c r="C588" s="17" t="str">
        <f t="shared" si="85"/>
        <v/>
      </c>
      <c r="D588" s="17" t="str">
        <f t="shared" ref="D588:D609" si="89">IFERROR(IF($A588="","",D587+1),"")</f>
        <v/>
      </c>
      <c r="E588" s="44" t="str">
        <f>IFERROR(IF($A588="","",CUMPRINC($C$5/12,$D$3,Hypotéka!$E$8,D588,D588,0)),"")</f>
        <v/>
      </c>
      <c r="F588" s="44" t="str">
        <f>IFERROR(IF($A588="","",CUMIPMT($C$5/12,$D$3,Hypotéka!$E$8,$D588,$D588,0)),"")</f>
        <v/>
      </c>
      <c r="G588" s="44" t="str">
        <f t="shared" si="86"/>
        <v/>
      </c>
      <c r="H588" s="44" t="str">
        <f>IFERROR(IF($A588="","",-1*(Hypotéka!$E$15/12+Hypotéka!$E$16)),"")</f>
        <v/>
      </c>
      <c r="I588" s="44" t="str">
        <f>IFERROR(IF($A588="","",-1*Hypotéka!$E$18),"")</f>
        <v/>
      </c>
      <c r="J588" s="44" t="str">
        <f t="shared" si="87"/>
        <v/>
      </c>
      <c r="L588" s="44" t="str">
        <f t="shared" ref="L588:L609" si="90">IFERROR(IF($A588="","",(-1*E588)+L587),"")</f>
        <v/>
      </c>
      <c r="M588" s="44" t="str">
        <f t="shared" ref="M588:M609" si="91">IFERROR(IF($A588="","",(-1*F588)+M587),"")</f>
        <v/>
      </c>
      <c r="N588" s="44" t="str">
        <f t="shared" ref="N588:N609" si="92">IFERROR(IF($A588="","",(-1*G588)+N587),"")</f>
        <v/>
      </c>
    </row>
    <row r="589" spans="1:14" x14ac:dyDescent="0.25">
      <c r="A589" s="17" t="str">
        <f t="shared" si="88"/>
        <v/>
      </c>
      <c r="B589" s="37" t="str">
        <f t="shared" si="84"/>
        <v/>
      </c>
      <c r="C589" s="17" t="str">
        <f t="shared" si="85"/>
        <v/>
      </c>
      <c r="D589" s="17" t="str">
        <f t="shared" si="89"/>
        <v/>
      </c>
      <c r="E589" s="44" t="str">
        <f>IFERROR(IF($A589="","",CUMPRINC($C$5/12,$D$3,Hypotéka!$E$8,D589,D589,0)),"")</f>
        <v/>
      </c>
      <c r="F589" s="44" t="str">
        <f>IFERROR(IF($A589="","",CUMIPMT($C$5/12,$D$3,Hypotéka!$E$8,$D589,$D589,0)),"")</f>
        <v/>
      </c>
      <c r="G589" s="44" t="str">
        <f t="shared" si="86"/>
        <v/>
      </c>
      <c r="H589" s="44" t="str">
        <f>IFERROR(IF($A589="","",-1*(Hypotéka!$E$15/12+Hypotéka!$E$16)),"")</f>
        <v/>
      </c>
      <c r="I589" s="44" t="str">
        <f>IFERROR(IF($A589="","",-1*Hypotéka!$E$18),"")</f>
        <v/>
      </c>
      <c r="J589" s="44" t="str">
        <f t="shared" si="87"/>
        <v/>
      </c>
      <c r="L589" s="44" t="str">
        <f t="shared" si="90"/>
        <v/>
      </c>
      <c r="M589" s="44" t="str">
        <f t="shared" si="91"/>
        <v/>
      </c>
      <c r="N589" s="44" t="str">
        <f t="shared" si="92"/>
        <v/>
      </c>
    </row>
    <row r="590" spans="1:14" x14ac:dyDescent="0.25">
      <c r="A590" s="17" t="str">
        <f t="shared" si="88"/>
        <v/>
      </c>
      <c r="B590" s="37" t="str">
        <f t="shared" si="84"/>
        <v/>
      </c>
      <c r="C590" s="17" t="str">
        <f t="shared" si="85"/>
        <v/>
      </c>
      <c r="D590" s="17" t="str">
        <f t="shared" si="89"/>
        <v/>
      </c>
      <c r="E590" s="44" t="str">
        <f>IFERROR(IF($A590="","",CUMPRINC($C$5/12,$D$3,Hypotéka!$E$8,D590,D590,0)),"")</f>
        <v/>
      </c>
      <c r="F590" s="44" t="str">
        <f>IFERROR(IF($A590="","",CUMIPMT($C$5/12,$D$3,Hypotéka!$E$8,$D590,$D590,0)),"")</f>
        <v/>
      </c>
      <c r="G590" s="44" t="str">
        <f t="shared" si="86"/>
        <v/>
      </c>
      <c r="H590" s="44" t="str">
        <f>IFERROR(IF($A590="","",-1*(Hypotéka!$E$15/12+Hypotéka!$E$16)),"")</f>
        <v/>
      </c>
      <c r="I590" s="44" t="str">
        <f>IFERROR(IF($A590="","",-1*Hypotéka!$E$18),"")</f>
        <v/>
      </c>
      <c r="J590" s="44" t="str">
        <f t="shared" si="87"/>
        <v/>
      </c>
      <c r="L590" s="44" t="str">
        <f t="shared" si="90"/>
        <v/>
      </c>
      <c r="M590" s="44" t="str">
        <f t="shared" si="91"/>
        <v/>
      </c>
      <c r="N590" s="44" t="str">
        <f t="shared" si="92"/>
        <v/>
      </c>
    </row>
    <row r="591" spans="1:14" x14ac:dyDescent="0.25">
      <c r="A591" s="17" t="str">
        <f t="shared" si="88"/>
        <v/>
      </c>
      <c r="B591" s="37" t="str">
        <f t="shared" si="84"/>
        <v/>
      </c>
      <c r="C591" s="17" t="str">
        <f t="shared" si="85"/>
        <v/>
      </c>
      <c r="D591" s="17" t="str">
        <f t="shared" si="89"/>
        <v/>
      </c>
      <c r="E591" s="44" t="str">
        <f>IFERROR(IF($A591="","",CUMPRINC($C$5/12,$D$3,Hypotéka!$E$8,D591,D591,0)),"")</f>
        <v/>
      </c>
      <c r="F591" s="44" t="str">
        <f>IFERROR(IF($A591="","",CUMIPMT($C$5/12,$D$3,Hypotéka!$E$8,$D591,$D591,0)),"")</f>
        <v/>
      </c>
      <c r="G591" s="44" t="str">
        <f t="shared" si="86"/>
        <v/>
      </c>
      <c r="H591" s="44" t="str">
        <f>IFERROR(IF($A591="","",-1*(Hypotéka!$E$15/12+Hypotéka!$E$16)),"")</f>
        <v/>
      </c>
      <c r="I591" s="44" t="str">
        <f>IFERROR(IF($A591="","",-1*Hypotéka!$E$18),"")</f>
        <v/>
      </c>
      <c r="J591" s="44" t="str">
        <f t="shared" si="87"/>
        <v/>
      </c>
      <c r="L591" s="44" t="str">
        <f t="shared" si="90"/>
        <v/>
      </c>
      <c r="M591" s="44" t="str">
        <f t="shared" si="91"/>
        <v/>
      </c>
      <c r="N591" s="44" t="str">
        <f t="shared" si="92"/>
        <v/>
      </c>
    </row>
    <row r="592" spans="1:14" x14ac:dyDescent="0.25">
      <c r="A592" s="17" t="str">
        <f t="shared" si="88"/>
        <v/>
      </c>
      <c r="B592" s="37" t="str">
        <f t="shared" si="84"/>
        <v/>
      </c>
      <c r="C592" s="17" t="str">
        <f t="shared" si="85"/>
        <v/>
      </c>
      <c r="D592" s="17" t="str">
        <f t="shared" si="89"/>
        <v/>
      </c>
      <c r="E592" s="44" t="str">
        <f>IFERROR(IF($A592="","",CUMPRINC($C$5/12,$D$3,Hypotéka!$E$8,D592,D592,0)),"")</f>
        <v/>
      </c>
      <c r="F592" s="44" t="str">
        <f>IFERROR(IF($A592="","",CUMIPMT($C$5/12,$D$3,Hypotéka!$E$8,$D592,$D592,0)),"")</f>
        <v/>
      </c>
      <c r="G592" s="44" t="str">
        <f t="shared" si="86"/>
        <v/>
      </c>
      <c r="H592" s="44" t="str">
        <f>IFERROR(IF($A592="","",-1*(Hypotéka!$E$15/12+Hypotéka!$E$16)),"")</f>
        <v/>
      </c>
      <c r="I592" s="44" t="str">
        <f>IFERROR(IF($A592="","",-1*Hypotéka!$E$18),"")</f>
        <v/>
      </c>
      <c r="J592" s="44" t="str">
        <f t="shared" si="87"/>
        <v/>
      </c>
      <c r="L592" s="44" t="str">
        <f t="shared" si="90"/>
        <v/>
      </c>
      <c r="M592" s="44" t="str">
        <f t="shared" si="91"/>
        <v/>
      </c>
      <c r="N592" s="44" t="str">
        <f t="shared" si="92"/>
        <v/>
      </c>
    </row>
    <row r="593" spans="1:14" x14ac:dyDescent="0.25">
      <c r="A593" s="17" t="str">
        <f t="shared" si="88"/>
        <v/>
      </c>
      <c r="B593" s="37" t="str">
        <f t="shared" si="84"/>
        <v/>
      </c>
      <c r="C593" s="17" t="str">
        <f t="shared" si="85"/>
        <v/>
      </c>
      <c r="D593" s="17" t="str">
        <f t="shared" si="89"/>
        <v/>
      </c>
      <c r="E593" s="44" t="str">
        <f>IFERROR(IF($A593="","",CUMPRINC($C$5/12,$D$3,Hypotéka!$E$8,D593,D593,0)),"")</f>
        <v/>
      </c>
      <c r="F593" s="44" t="str">
        <f>IFERROR(IF($A593="","",CUMIPMT($C$5/12,$D$3,Hypotéka!$E$8,$D593,$D593,0)),"")</f>
        <v/>
      </c>
      <c r="G593" s="44" t="str">
        <f t="shared" si="86"/>
        <v/>
      </c>
      <c r="H593" s="44" t="str">
        <f>IFERROR(IF($A593="","",-1*(Hypotéka!$E$15/12+Hypotéka!$E$16)),"")</f>
        <v/>
      </c>
      <c r="I593" s="44" t="str">
        <f>IFERROR(IF($A593="","",-1*Hypotéka!$E$18),"")</f>
        <v/>
      </c>
      <c r="J593" s="44" t="str">
        <f t="shared" si="87"/>
        <v/>
      </c>
      <c r="L593" s="44" t="str">
        <f t="shared" si="90"/>
        <v/>
      </c>
      <c r="M593" s="44" t="str">
        <f t="shared" si="91"/>
        <v/>
      </c>
      <c r="N593" s="44" t="str">
        <f t="shared" si="92"/>
        <v/>
      </c>
    </row>
    <row r="594" spans="1:14" x14ac:dyDescent="0.25">
      <c r="A594" s="17" t="str">
        <f t="shared" si="88"/>
        <v/>
      </c>
      <c r="B594" s="37" t="str">
        <f t="shared" si="84"/>
        <v/>
      </c>
      <c r="C594" s="17" t="str">
        <f t="shared" si="85"/>
        <v/>
      </c>
      <c r="D594" s="17" t="str">
        <f t="shared" si="89"/>
        <v/>
      </c>
      <c r="E594" s="44" t="str">
        <f>IFERROR(IF($A594="","",CUMPRINC($C$5/12,$D$3,Hypotéka!$E$8,D594,D594,0)),"")</f>
        <v/>
      </c>
      <c r="F594" s="44" t="str">
        <f>IFERROR(IF($A594="","",CUMIPMT($C$5/12,$D$3,Hypotéka!$E$8,$D594,$D594,0)),"")</f>
        <v/>
      </c>
      <c r="G594" s="44" t="str">
        <f t="shared" si="86"/>
        <v/>
      </c>
      <c r="H594" s="44" t="str">
        <f>IFERROR(IF($A594="","",-1*(Hypotéka!$E$15/12+Hypotéka!$E$16)),"")</f>
        <v/>
      </c>
      <c r="I594" s="44" t="str">
        <f>IFERROR(IF($A594="","",-1*Hypotéka!$E$18),"")</f>
        <v/>
      </c>
      <c r="J594" s="44" t="str">
        <f t="shared" si="87"/>
        <v/>
      </c>
      <c r="L594" s="44" t="str">
        <f t="shared" si="90"/>
        <v/>
      </c>
      <c r="M594" s="44" t="str">
        <f t="shared" si="91"/>
        <v/>
      </c>
      <c r="N594" s="44" t="str">
        <f t="shared" si="92"/>
        <v/>
      </c>
    </row>
    <row r="595" spans="1:14" x14ac:dyDescent="0.25">
      <c r="A595" s="17" t="str">
        <f t="shared" si="88"/>
        <v/>
      </c>
      <c r="B595" s="37" t="str">
        <f t="shared" si="84"/>
        <v/>
      </c>
      <c r="C595" s="17" t="str">
        <f t="shared" si="85"/>
        <v/>
      </c>
      <c r="D595" s="17" t="str">
        <f t="shared" si="89"/>
        <v/>
      </c>
      <c r="E595" s="44" t="str">
        <f>IFERROR(IF($A595="","",CUMPRINC($C$5/12,$D$3,Hypotéka!$E$8,D595,D595,0)),"")</f>
        <v/>
      </c>
      <c r="F595" s="44" t="str">
        <f>IFERROR(IF($A595="","",CUMIPMT($C$5/12,$D$3,Hypotéka!$E$8,$D595,$D595,0)),"")</f>
        <v/>
      </c>
      <c r="G595" s="44" t="str">
        <f t="shared" si="86"/>
        <v/>
      </c>
      <c r="H595" s="44" t="str">
        <f>IFERROR(IF($A595="","",-1*(Hypotéka!$E$15/12+Hypotéka!$E$16)),"")</f>
        <v/>
      </c>
      <c r="I595" s="44" t="str">
        <f>IFERROR(IF($A595="","",-1*Hypotéka!$E$18),"")</f>
        <v/>
      </c>
      <c r="J595" s="44" t="str">
        <f t="shared" si="87"/>
        <v/>
      </c>
      <c r="L595" s="44" t="str">
        <f t="shared" si="90"/>
        <v/>
      </c>
      <c r="M595" s="44" t="str">
        <f t="shared" si="91"/>
        <v/>
      </c>
      <c r="N595" s="44" t="str">
        <f t="shared" si="92"/>
        <v/>
      </c>
    </row>
    <row r="596" spans="1:14" x14ac:dyDescent="0.25">
      <c r="A596" s="17" t="str">
        <f t="shared" si="88"/>
        <v/>
      </c>
      <c r="B596" s="37" t="str">
        <f t="shared" si="84"/>
        <v/>
      </c>
      <c r="C596" s="17" t="str">
        <f t="shared" si="85"/>
        <v/>
      </c>
      <c r="D596" s="17" t="str">
        <f t="shared" si="89"/>
        <v/>
      </c>
      <c r="E596" s="44" t="str">
        <f>IFERROR(IF($A596="","",CUMPRINC($C$5/12,$D$3,Hypotéka!$E$8,D596,D596,0)),"")</f>
        <v/>
      </c>
      <c r="F596" s="44" t="str">
        <f>IFERROR(IF($A596="","",CUMIPMT($C$5/12,$D$3,Hypotéka!$E$8,$D596,$D596,0)),"")</f>
        <v/>
      </c>
      <c r="G596" s="44" t="str">
        <f t="shared" si="86"/>
        <v/>
      </c>
      <c r="H596" s="44" t="str">
        <f>IFERROR(IF($A596="","",-1*(Hypotéka!$E$15/12+Hypotéka!$E$16)),"")</f>
        <v/>
      </c>
      <c r="I596" s="44" t="str">
        <f>IFERROR(IF($A596="","",-1*Hypotéka!$E$18),"")</f>
        <v/>
      </c>
      <c r="J596" s="44" t="str">
        <f t="shared" si="87"/>
        <v/>
      </c>
      <c r="L596" s="44" t="str">
        <f t="shared" si="90"/>
        <v/>
      </c>
      <c r="M596" s="44" t="str">
        <f t="shared" si="91"/>
        <v/>
      </c>
      <c r="N596" s="44" t="str">
        <f t="shared" si="92"/>
        <v/>
      </c>
    </row>
    <row r="597" spans="1:14" x14ac:dyDescent="0.25">
      <c r="A597" s="17" t="str">
        <f t="shared" si="88"/>
        <v/>
      </c>
      <c r="B597" s="37" t="str">
        <f t="shared" si="84"/>
        <v/>
      </c>
      <c r="C597" s="17" t="str">
        <f t="shared" si="85"/>
        <v/>
      </c>
      <c r="D597" s="17" t="str">
        <f t="shared" si="89"/>
        <v/>
      </c>
      <c r="E597" s="44" t="str">
        <f>IFERROR(IF($A597="","",CUMPRINC($C$5/12,$D$3,Hypotéka!$E$8,D597,D597,0)),"")</f>
        <v/>
      </c>
      <c r="F597" s="44" t="str">
        <f>IFERROR(IF($A597="","",CUMIPMT($C$5/12,$D$3,Hypotéka!$E$8,$D597,$D597,0)),"")</f>
        <v/>
      </c>
      <c r="G597" s="44" t="str">
        <f t="shared" si="86"/>
        <v/>
      </c>
      <c r="H597" s="44" t="str">
        <f>IFERROR(IF($A597="","",-1*(Hypotéka!$E$15/12+Hypotéka!$E$16)),"")</f>
        <v/>
      </c>
      <c r="I597" s="44" t="str">
        <f>IFERROR(IF($A597="","",-1*Hypotéka!$E$18),"")</f>
        <v/>
      </c>
      <c r="J597" s="44" t="str">
        <f t="shared" si="87"/>
        <v/>
      </c>
      <c r="L597" s="44" t="str">
        <f t="shared" si="90"/>
        <v/>
      </c>
      <c r="M597" s="44" t="str">
        <f t="shared" si="91"/>
        <v/>
      </c>
      <c r="N597" s="44" t="str">
        <f t="shared" si="92"/>
        <v/>
      </c>
    </row>
    <row r="598" spans="1:14" x14ac:dyDescent="0.25">
      <c r="A598" s="17" t="str">
        <f t="shared" si="88"/>
        <v/>
      </c>
      <c r="B598" s="37" t="str">
        <f t="shared" si="84"/>
        <v/>
      </c>
      <c r="C598" s="17" t="str">
        <f t="shared" si="85"/>
        <v/>
      </c>
      <c r="D598" s="17" t="str">
        <f t="shared" si="89"/>
        <v/>
      </c>
      <c r="E598" s="44" t="str">
        <f>IFERROR(IF($A598="","",CUMPRINC($C$5/12,$D$3,Hypotéka!$E$8,D598,D598,0)),"")</f>
        <v/>
      </c>
      <c r="F598" s="44" t="str">
        <f>IFERROR(IF($A598="","",CUMIPMT($C$5/12,$D$3,Hypotéka!$E$8,$D598,$D598,0)),"")</f>
        <v/>
      </c>
      <c r="G598" s="44" t="str">
        <f t="shared" si="86"/>
        <v/>
      </c>
      <c r="H598" s="44" t="str">
        <f>IFERROR(IF($A598="","",-1*(Hypotéka!$E$15/12+Hypotéka!$E$16)),"")</f>
        <v/>
      </c>
      <c r="I598" s="44" t="str">
        <f>IFERROR(IF($A598="","",-1*Hypotéka!$E$18),"")</f>
        <v/>
      </c>
      <c r="J598" s="44" t="str">
        <f t="shared" si="87"/>
        <v/>
      </c>
      <c r="L598" s="44" t="str">
        <f t="shared" si="90"/>
        <v/>
      </c>
      <c r="M598" s="44" t="str">
        <f t="shared" si="91"/>
        <v/>
      </c>
      <c r="N598" s="44" t="str">
        <f t="shared" si="92"/>
        <v/>
      </c>
    </row>
    <row r="599" spans="1:14" x14ac:dyDescent="0.25">
      <c r="A599" s="17" t="str">
        <f t="shared" si="88"/>
        <v/>
      </c>
      <c r="B599" s="37" t="str">
        <f t="shared" si="84"/>
        <v/>
      </c>
      <c r="C599" s="17" t="str">
        <f t="shared" si="85"/>
        <v/>
      </c>
      <c r="D599" s="17" t="str">
        <f t="shared" si="89"/>
        <v/>
      </c>
      <c r="E599" s="44" t="str">
        <f>IFERROR(IF($A599="","",CUMPRINC($C$5/12,$D$3,Hypotéka!$E$8,D599,D599,0)),"")</f>
        <v/>
      </c>
      <c r="F599" s="44" t="str">
        <f>IFERROR(IF($A599="","",CUMIPMT($C$5/12,$D$3,Hypotéka!$E$8,$D599,$D599,0)),"")</f>
        <v/>
      </c>
      <c r="G599" s="44" t="str">
        <f t="shared" si="86"/>
        <v/>
      </c>
      <c r="H599" s="44" t="str">
        <f>IFERROR(IF($A599="","",-1*(Hypotéka!$E$15/12+Hypotéka!$E$16)),"")</f>
        <v/>
      </c>
      <c r="I599" s="44" t="str">
        <f>IFERROR(IF($A599="","",-1*Hypotéka!$E$18),"")</f>
        <v/>
      </c>
      <c r="J599" s="44" t="str">
        <f t="shared" si="87"/>
        <v/>
      </c>
      <c r="L599" s="44" t="str">
        <f t="shared" si="90"/>
        <v/>
      </c>
      <c r="M599" s="44" t="str">
        <f t="shared" si="91"/>
        <v/>
      </c>
      <c r="N599" s="44" t="str">
        <f t="shared" si="92"/>
        <v/>
      </c>
    </row>
    <row r="600" spans="1:14" x14ac:dyDescent="0.25">
      <c r="A600" s="17" t="str">
        <f t="shared" si="88"/>
        <v/>
      </c>
      <c r="B600" s="37" t="str">
        <f t="shared" si="84"/>
        <v/>
      </c>
      <c r="C600" s="17" t="str">
        <f t="shared" si="85"/>
        <v/>
      </c>
      <c r="D600" s="17" t="str">
        <f t="shared" si="89"/>
        <v/>
      </c>
      <c r="E600" s="44" t="str">
        <f>IFERROR(IF($A600="","",CUMPRINC($C$5/12,$D$3,Hypotéka!$E$8,D600,D600,0)),"")</f>
        <v/>
      </c>
      <c r="F600" s="44" t="str">
        <f>IFERROR(IF($A600="","",CUMIPMT($C$5/12,$D$3,Hypotéka!$E$8,$D600,$D600,0)),"")</f>
        <v/>
      </c>
      <c r="G600" s="44" t="str">
        <f t="shared" si="86"/>
        <v/>
      </c>
      <c r="H600" s="44" t="str">
        <f>IFERROR(IF($A600="","",-1*(Hypotéka!$E$15/12+Hypotéka!$E$16)),"")</f>
        <v/>
      </c>
      <c r="I600" s="44" t="str">
        <f>IFERROR(IF($A600="","",-1*Hypotéka!$E$18),"")</f>
        <v/>
      </c>
      <c r="J600" s="44" t="str">
        <f t="shared" si="87"/>
        <v/>
      </c>
      <c r="L600" s="44" t="str">
        <f t="shared" si="90"/>
        <v/>
      </c>
      <c r="M600" s="44" t="str">
        <f t="shared" si="91"/>
        <v/>
      </c>
      <c r="N600" s="44" t="str">
        <f t="shared" si="92"/>
        <v/>
      </c>
    </row>
    <row r="601" spans="1:14" x14ac:dyDescent="0.25">
      <c r="A601" s="17" t="str">
        <f t="shared" si="88"/>
        <v/>
      </c>
      <c r="B601" s="37" t="str">
        <f t="shared" si="84"/>
        <v/>
      </c>
      <c r="C601" s="17" t="str">
        <f t="shared" si="85"/>
        <v/>
      </c>
      <c r="D601" s="17" t="str">
        <f t="shared" si="89"/>
        <v/>
      </c>
      <c r="E601" s="44" t="str">
        <f>IFERROR(IF($A601="","",CUMPRINC($C$5/12,$D$3,Hypotéka!$E$8,D601,D601,0)),"")</f>
        <v/>
      </c>
      <c r="F601" s="44" t="str">
        <f>IFERROR(IF($A601="","",CUMIPMT($C$5/12,$D$3,Hypotéka!$E$8,$D601,$D601,0)),"")</f>
        <v/>
      </c>
      <c r="G601" s="44" t="str">
        <f t="shared" si="86"/>
        <v/>
      </c>
      <c r="H601" s="44" t="str">
        <f>IFERROR(IF($A601="","",-1*(Hypotéka!$E$15/12+Hypotéka!$E$16)),"")</f>
        <v/>
      </c>
      <c r="I601" s="44" t="str">
        <f>IFERROR(IF($A601="","",-1*Hypotéka!$E$18),"")</f>
        <v/>
      </c>
      <c r="J601" s="44" t="str">
        <f t="shared" si="87"/>
        <v/>
      </c>
      <c r="L601" s="44" t="str">
        <f t="shared" si="90"/>
        <v/>
      </c>
      <c r="M601" s="44" t="str">
        <f t="shared" si="91"/>
        <v/>
      </c>
      <c r="N601" s="44" t="str">
        <f t="shared" si="92"/>
        <v/>
      </c>
    </row>
    <row r="602" spans="1:14" x14ac:dyDescent="0.25">
      <c r="A602" s="17" t="str">
        <f t="shared" si="88"/>
        <v/>
      </c>
      <c r="B602" s="37" t="str">
        <f t="shared" si="84"/>
        <v/>
      </c>
      <c r="C602" s="17" t="str">
        <f t="shared" si="85"/>
        <v/>
      </c>
      <c r="D602" s="17" t="str">
        <f t="shared" si="89"/>
        <v/>
      </c>
      <c r="E602" s="44" t="str">
        <f>IFERROR(IF($A602="","",CUMPRINC($C$5/12,$D$3,Hypotéka!$E$8,D602,D602,0)),"")</f>
        <v/>
      </c>
      <c r="F602" s="44" t="str">
        <f>IFERROR(IF($A602="","",CUMIPMT($C$5/12,$D$3,Hypotéka!$E$8,$D602,$D602,0)),"")</f>
        <v/>
      </c>
      <c r="G602" s="44" t="str">
        <f t="shared" si="86"/>
        <v/>
      </c>
      <c r="H602" s="44" t="str">
        <f>IFERROR(IF($A602="","",-1*(Hypotéka!$E$15/12+Hypotéka!$E$16)),"")</f>
        <v/>
      </c>
      <c r="I602" s="44" t="str">
        <f>IFERROR(IF($A602="","",-1*Hypotéka!$E$18),"")</f>
        <v/>
      </c>
      <c r="J602" s="44" t="str">
        <f t="shared" si="87"/>
        <v/>
      </c>
      <c r="L602" s="44" t="str">
        <f t="shared" si="90"/>
        <v/>
      </c>
      <c r="M602" s="44" t="str">
        <f t="shared" si="91"/>
        <v/>
      </c>
      <c r="N602" s="44" t="str">
        <f t="shared" si="92"/>
        <v/>
      </c>
    </row>
    <row r="603" spans="1:14" x14ac:dyDescent="0.25">
      <c r="A603" s="17" t="str">
        <f t="shared" si="88"/>
        <v/>
      </c>
      <c r="B603" s="37" t="str">
        <f t="shared" si="84"/>
        <v/>
      </c>
      <c r="C603" s="17" t="str">
        <f t="shared" si="85"/>
        <v/>
      </c>
      <c r="D603" s="17" t="str">
        <f t="shared" si="89"/>
        <v/>
      </c>
      <c r="E603" s="44" t="str">
        <f>IFERROR(IF($A603="","",CUMPRINC($C$5/12,$D$3,Hypotéka!$E$8,D603,D603,0)),"")</f>
        <v/>
      </c>
      <c r="F603" s="44" t="str">
        <f>IFERROR(IF($A603="","",CUMIPMT($C$5/12,$D$3,Hypotéka!$E$8,$D603,$D603,0)),"")</f>
        <v/>
      </c>
      <c r="G603" s="44" t="str">
        <f t="shared" si="86"/>
        <v/>
      </c>
      <c r="H603" s="44" t="str">
        <f>IFERROR(IF($A603="","",-1*(Hypotéka!$E$15/12+Hypotéka!$E$16)),"")</f>
        <v/>
      </c>
      <c r="I603" s="44" t="str">
        <f>IFERROR(IF($A603="","",-1*Hypotéka!$E$18),"")</f>
        <v/>
      </c>
      <c r="J603" s="44" t="str">
        <f t="shared" si="87"/>
        <v/>
      </c>
      <c r="L603" s="44" t="str">
        <f t="shared" si="90"/>
        <v/>
      </c>
      <c r="M603" s="44" t="str">
        <f t="shared" si="91"/>
        <v/>
      </c>
      <c r="N603" s="44" t="str">
        <f t="shared" si="92"/>
        <v/>
      </c>
    </row>
    <row r="604" spans="1:14" x14ac:dyDescent="0.25">
      <c r="A604" s="17" t="str">
        <f t="shared" si="88"/>
        <v/>
      </c>
      <c r="B604" s="37" t="str">
        <f t="shared" si="84"/>
        <v/>
      </c>
      <c r="C604" s="17" t="str">
        <f t="shared" si="85"/>
        <v/>
      </c>
      <c r="D604" s="17" t="str">
        <f t="shared" si="89"/>
        <v/>
      </c>
      <c r="E604" s="44" t="str">
        <f>IFERROR(IF($A604="","",CUMPRINC($C$5/12,$D$3,Hypotéka!$E$8,D604,D604,0)),"")</f>
        <v/>
      </c>
      <c r="F604" s="44" t="str">
        <f>IFERROR(IF($A604="","",CUMIPMT($C$5/12,$D$3,Hypotéka!$E$8,$D604,$D604,0)),"")</f>
        <v/>
      </c>
      <c r="G604" s="44" t="str">
        <f t="shared" si="86"/>
        <v/>
      </c>
      <c r="H604" s="44" t="str">
        <f>IFERROR(IF($A604="","",-1*(Hypotéka!$E$15/12+Hypotéka!$E$16)),"")</f>
        <v/>
      </c>
      <c r="I604" s="44" t="str">
        <f>IFERROR(IF($A604="","",-1*Hypotéka!$E$18),"")</f>
        <v/>
      </c>
      <c r="J604" s="44" t="str">
        <f t="shared" si="87"/>
        <v/>
      </c>
      <c r="L604" s="44" t="str">
        <f t="shared" si="90"/>
        <v/>
      </c>
      <c r="M604" s="44" t="str">
        <f t="shared" si="91"/>
        <v/>
      </c>
      <c r="N604" s="44" t="str">
        <f t="shared" si="92"/>
        <v/>
      </c>
    </row>
    <row r="605" spans="1:14" x14ac:dyDescent="0.25">
      <c r="A605" s="17" t="str">
        <f t="shared" si="88"/>
        <v/>
      </c>
      <c r="B605" s="37" t="str">
        <f t="shared" si="84"/>
        <v/>
      </c>
      <c r="C605" s="17" t="str">
        <f t="shared" si="85"/>
        <v/>
      </c>
      <c r="D605" s="17" t="str">
        <f t="shared" si="89"/>
        <v/>
      </c>
      <c r="E605" s="44" t="str">
        <f>IFERROR(IF($A605="","",CUMPRINC($C$5/12,$D$3,Hypotéka!$E$8,D605,D605,0)),"")</f>
        <v/>
      </c>
      <c r="F605" s="44" t="str">
        <f>IFERROR(IF($A605="","",CUMIPMT($C$5/12,$D$3,Hypotéka!$E$8,$D605,$D605,0)),"")</f>
        <v/>
      </c>
      <c r="G605" s="44" t="str">
        <f t="shared" si="86"/>
        <v/>
      </c>
      <c r="H605" s="44" t="str">
        <f>IFERROR(IF($A605="","",-1*(Hypotéka!$E$15/12+Hypotéka!$E$16)),"")</f>
        <v/>
      </c>
      <c r="I605" s="44" t="str">
        <f>IFERROR(IF($A605="","",-1*Hypotéka!$E$18),"")</f>
        <v/>
      </c>
      <c r="J605" s="44" t="str">
        <f t="shared" si="87"/>
        <v/>
      </c>
      <c r="L605" s="44" t="str">
        <f t="shared" si="90"/>
        <v/>
      </c>
      <c r="M605" s="44" t="str">
        <f t="shared" si="91"/>
        <v/>
      </c>
      <c r="N605" s="44" t="str">
        <f t="shared" si="92"/>
        <v/>
      </c>
    </row>
    <row r="606" spans="1:14" x14ac:dyDescent="0.25">
      <c r="A606" s="17" t="str">
        <f t="shared" si="88"/>
        <v/>
      </c>
      <c r="B606" s="37" t="str">
        <f t="shared" si="84"/>
        <v/>
      </c>
      <c r="C606" s="17" t="str">
        <f t="shared" si="85"/>
        <v/>
      </c>
      <c r="D606" s="17" t="str">
        <f t="shared" si="89"/>
        <v/>
      </c>
      <c r="E606" s="44" t="str">
        <f>IFERROR(IF($A606="","",CUMPRINC($C$5/12,$D$3,Hypotéka!$E$8,D606,D606,0)),"")</f>
        <v/>
      </c>
      <c r="F606" s="44" t="str">
        <f>IFERROR(IF($A606="","",CUMIPMT($C$5/12,$D$3,Hypotéka!$E$8,$D606,$D606,0)),"")</f>
        <v/>
      </c>
      <c r="G606" s="44" t="str">
        <f t="shared" si="86"/>
        <v/>
      </c>
      <c r="H606" s="44" t="str">
        <f>IFERROR(IF($A606="","",-1*(Hypotéka!$E$15/12+Hypotéka!$E$16)),"")</f>
        <v/>
      </c>
      <c r="I606" s="44" t="str">
        <f>IFERROR(IF($A606="","",-1*Hypotéka!$E$18),"")</f>
        <v/>
      </c>
      <c r="J606" s="44" t="str">
        <f t="shared" si="87"/>
        <v/>
      </c>
      <c r="L606" s="44" t="str">
        <f t="shared" si="90"/>
        <v/>
      </c>
      <c r="M606" s="44" t="str">
        <f t="shared" si="91"/>
        <v/>
      </c>
      <c r="N606" s="44" t="str">
        <f t="shared" si="92"/>
        <v/>
      </c>
    </row>
    <row r="607" spans="1:14" x14ac:dyDescent="0.25">
      <c r="A607" s="17" t="str">
        <f t="shared" si="88"/>
        <v/>
      </c>
      <c r="B607" s="37" t="str">
        <f t="shared" si="84"/>
        <v/>
      </c>
      <c r="C607" s="17" t="str">
        <f t="shared" si="85"/>
        <v/>
      </c>
      <c r="D607" s="17" t="str">
        <f t="shared" si="89"/>
        <v/>
      </c>
      <c r="E607" s="44" t="str">
        <f>IFERROR(IF($A607="","",CUMPRINC($C$5/12,$D$3,Hypotéka!$E$8,D607,D607,0)),"")</f>
        <v/>
      </c>
      <c r="F607" s="44" t="str">
        <f>IFERROR(IF($A607="","",CUMIPMT($C$5/12,$D$3,Hypotéka!$E$8,$D607,$D607,0)),"")</f>
        <v/>
      </c>
      <c r="G607" s="44" t="str">
        <f t="shared" si="86"/>
        <v/>
      </c>
      <c r="H607" s="44" t="str">
        <f>IFERROR(IF($A607="","",-1*(Hypotéka!$E$15/12+Hypotéka!$E$16)),"")</f>
        <v/>
      </c>
      <c r="I607" s="44" t="str">
        <f>IFERROR(IF($A607="","",-1*Hypotéka!$E$18),"")</f>
        <v/>
      </c>
      <c r="J607" s="44" t="str">
        <f t="shared" si="87"/>
        <v/>
      </c>
      <c r="L607" s="44" t="str">
        <f t="shared" si="90"/>
        <v/>
      </c>
      <c r="M607" s="44" t="str">
        <f t="shared" si="91"/>
        <v/>
      </c>
      <c r="N607" s="44" t="str">
        <f t="shared" si="92"/>
        <v/>
      </c>
    </row>
    <row r="608" spans="1:14" x14ac:dyDescent="0.25">
      <c r="A608" s="17" t="str">
        <f t="shared" si="88"/>
        <v/>
      </c>
      <c r="B608" s="37" t="str">
        <f t="shared" si="84"/>
        <v/>
      </c>
      <c r="C608" s="17" t="str">
        <f t="shared" si="85"/>
        <v/>
      </c>
      <c r="D608" s="17" t="str">
        <f t="shared" si="89"/>
        <v/>
      </c>
      <c r="E608" s="44" t="str">
        <f>IFERROR(IF($A608="","",CUMPRINC($C$5/12,$D$3,Hypotéka!$E$8,D608,D608,0)),"")</f>
        <v/>
      </c>
      <c r="F608" s="44" t="str">
        <f>IFERROR(IF($A608="","",CUMIPMT($C$5/12,$D$3,Hypotéka!$E$8,$D608,$D608,0)),"")</f>
        <v/>
      </c>
      <c r="G608" s="44" t="str">
        <f t="shared" si="86"/>
        <v/>
      </c>
      <c r="H608" s="44" t="str">
        <f>IFERROR(IF($A608="","",-1*(Hypotéka!$E$15/12+Hypotéka!$E$16)),"")</f>
        <v/>
      </c>
      <c r="I608" s="44" t="str">
        <f>IFERROR(IF($A608="","",-1*Hypotéka!$E$18),"")</f>
        <v/>
      </c>
      <c r="J608" s="44" t="str">
        <f t="shared" si="87"/>
        <v/>
      </c>
      <c r="L608" s="44" t="str">
        <f t="shared" si="90"/>
        <v/>
      </c>
      <c r="M608" s="44" t="str">
        <f t="shared" si="91"/>
        <v/>
      </c>
      <c r="N608" s="44" t="str">
        <f t="shared" si="92"/>
        <v/>
      </c>
    </row>
    <row r="609" spans="1:14" x14ac:dyDescent="0.25">
      <c r="A609" s="17" t="str">
        <f t="shared" si="88"/>
        <v/>
      </c>
      <c r="B609" s="37" t="str">
        <f t="shared" si="84"/>
        <v/>
      </c>
      <c r="C609" s="17" t="str">
        <f t="shared" si="85"/>
        <v/>
      </c>
      <c r="D609" s="17" t="str">
        <f t="shared" si="89"/>
        <v/>
      </c>
      <c r="E609" s="44" t="str">
        <f>IFERROR(IF($A609="","",CUMPRINC($C$5/12,$D$3,Hypotéka!$E$8,D609,D609,0)),"")</f>
        <v/>
      </c>
      <c r="F609" s="44" t="str">
        <f>IFERROR(IF($A609="","",CUMIPMT($C$5/12,$D$3,Hypotéka!$E$8,$D609,$D609,0)),"")</f>
        <v/>
      </c>
      <c r="G609" s="44" t="str">
        <f t="shared" si="86"/>
        <v/>
      </c>
      <c r="H609" s="44" t="str">
        <f>IFERROR(IF($A609="","",-1*(Hypotéka!$E$15/12+Hypotéka!$E$16)),"")</f>
        <v/>
      </c>
      <c r="I609" s="44" t="str">
        <f>IFERROR(IF($A609="","",-1*Hypotéka!$E$18),"")</f>
        <v/>
      </c>
      <c r="J609" s="44" t="str">
        <f t="shared" si="87"/>
        <v/>
      </c>
      <c r="L609" s="44" t="str">
        <f t="shared" si="90"/>
        <v/>
      </c>
      <c r="M609" s="44" t="str">
        <f t="shared" si="91"/>
        <v/>
      </c>
      <c r="N609" s="44" t="str">
        <f t="shared" si="92"/>
        <v/>
      </c>
    </row>
    <row r="610" spans="1:14" s="42" customFormat="1" x14ac:dyDescent="0.25">
      <c r="A610" s="40"/>
    </row>
    <row r="611" spans="1:14" x14ac:dyDescent="0.25">
      <c r="A611" s="17"/>
    </row>
  </sheetData>
  <mergeCells count="1">
    <mergeCell ref="L8:N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46D8-224B-4D11-BBE9-55ABA3C5F69E}">
  <dimension ref="A1:D606"/>
  <sheetViews>
    <sheetView workbookViewId="0">
      <selection activeCell="A2" sqref="A2:D601"/>
    </sheetView>
  </sheetViews>
  <sheetFormatPr defaultRowHeight="12" x14ac:dyDescent="0.25"/>
  <cols>
    <col min="1" max="3" width="12.77734375" style="38" customWidth="1"/>
    <col min="4" max="4" width="14.33203125" style="38" bestFit="1" customWidth="1"/>
    <col min="5" max="16384" width="8.88671875" style="38"/>
  </cols>
  <sheetData>
    <row r="1" spans="1:4" x14ac:dyDescent="0.25">
      <c r="A1" s="49" t="s">
        <v>59</v>
      </c>
      <c r="B1" s="49" t="s">
        <v>55</v>
      </c>
      <c r="C1" s="49" t="s">
        <v>56</v>
      </c>
      <c r="D1" s="49" t="s">
        <v>57</v>
      </c>
    </row>
    <row r="2" spans="1:4" x14ac:dyDescent="0.25">
      <c r="A2" s="50" t="e">
        <f>IF(vzorce!B10="",#N/A,vzorce!B10)</f>
        <v>#N/A</v>
      </c>
      <c r="B2" s="44" t="e">
        <f>IF(vzorce!L10="",#N/A,vzorce!L10)</f>
        <v>#N/A</v>
      </c>
      <c r="C2" s="44" t="e">
        <f>IF(vzorce!M10="",#N/A,vzorce!M10)</f>
        <v>#N/A</v>
      </c>
      <c r="D2" s="44" t="e">
        <f>IF(vzorce!N10="",#N/A,vzorce!N10)</f>
        <v>#N/A</v>
      </c>
    </row>
    <row r="3" spans="1:4" x14ac:dyDescent="0.25">
      <c r="A3" s="50" t="e">
        <f>IF(vzorce!B11="",#N/A,vzorce!B11)</f>
        <v>#N/A</v>
      </c>
      <c r="B3" s="44" t="e">
        <f>IF(vzorce!L11="",#N/A,vzorce!L11)</f>
        <v>#N/A</v>
      </c>
      <c r="C3" s="44" t="e">
        <f>IF(vzorce!M11="",#N/A,vzorce!M11)</f>
        <v>#N/A</v>
      </c>
      <c r="D3" s="44" t="e">
        <f>IF(vzorce!N11="",#N/A,vzorce!N11)</f>
        <v>#N/A</v>
      </c>
    </row>
    <row r="4" spans="1:4" x14ac:dyDescent="0.25">
      <c r="A4" s="50" t="e">
        <f>IF(vzorce!B12="",#N/A,vzorce!B12)</f>
        <v>#N/A</v>
      </c>
      <c r="B4" s="44" t="e">
        <f>IF(vzorce!L12="",#N/A,vzorce!L12)</f>
        <v>#N/A</v>
      </c>
      <c r="C4" s="44" t="e">
        <f>IF(vzorce!M12="",#N/A,vzorce!M12)</f>
        <v>#N/A</v>
      </c>
      <c r="D4" s="44" t="e">
        <f>IF(vzorce!N12="",#N/A,vzorce!N12)</f>
        <v>#N/A</v>
      </c>
    </row>
    <row r="5" spans="1:4" x14ac:dyDescent="0.25">
      <c r="A5" s="50" t="e">
        <f>IF(vzorce!B13="",#N/A,vzorce!B13)</f>
        <v>#N/A</v>
      </c>
      <c r="B5" s="44" t="e">
        <f>IF(vzorce!L13="",#N/A,vzorce!L13)</f>
        <v>#N/A</v>
      </c>
      <c r="C5" s="44" t="e">
        <f>IF(vzorce!M13="",#N/A,vzorce!M13)</f>
        <v>#N/A</v>
      </c>
      <c r="D5" s="44" t="e">
        <f>IF(vzorce!N13="",#N/A,vzorce!N13)</f>
        <v>#N/A</v>
      </c>
    </row>
    <row r="6" spans="1:4" x14ac:dyDescent="0.25">
      <c r="A6" s="50" t="e">
        <f>IF(vzorce!B14="",#N/A,vzorce!B14)</f>
        <v>#N/A</v>
      </c>
      <c r="B6" s="44" t="e">
        <f>IF(vzorce!L14="",#N/A,vzorce!L14)</f>
        <v>#N/A</v>
      </c>
      <c r="C6" s="44" t="e">
        <f>IF(vzorce!M14="",#N/A,vzorce!M14)</f>
        <v>#N/A</v>
      </c>
      <c r="D6" s="44" t="e">
        <f>IF(vzorce!N14="",#N/A,vzorce!N14)</f>
        <v>#N/A</v>
      </c>
    </row>
    <row r="7" spans="1:4" x14ac:dyDescent="0.25">
      <c r="A7" s="50" t="e">
        <f>IF(vzorce!B15="",#N/A,vzorce!B15)</f>
        <v>#N/A</v>
      </c>
      <c r="B7" s="44" t="e">
        <f>IF(vzorce!L15="",#N/A,vzorce!L15)</f>
        <v>#N/A</v>
      </c>
      <c r="C7" s="44" t="e">
        <f>IF(vzorce!M15="",#N/A,vzorce!M15)</f>
        <v>#N/A</v>
      </c>
      <c r="D7" s="44" t="e">
        <f>IF(vzorce!N15="",#N/A,vzorce!N15)</f>
        <v>#N/A</v>
      </c>
    </row>
    <row r="8" spans="1:4" x14ac:dyDescent="0.25">
      <c r="A8" s="50" t="e">
        <f>IF(vzorce!B16="",#N/A,vzorce!B16)</f>
        <v>#N/A</v>
      </c>
      <c r="B8" s="44" t="e">
        <f>IF(vzorce!L16="",#N/A,vzorce!L16)</f>
        <v>#N/A</v>
      </c>
      <c r="C8" s="44" t="e">
        <f>IF(vzorce!M16="",#N/A,vzorce!M16)</f>
        <v>#N/A</v>
      </c>
      <c r="D8" s="44" t="e">
        <f>IF(vzorce!N16="",#N/A,vzorce!N16)</f>
        <v>#N/A</v>
      </c>
    </row>
    <row r="9" spans="1:4" x14ac:dyDescent="0.25">
      <c r="A9" s="50" t="e">
        <f>IF(vzorce!B17="",#N/A,vzorce!B17)</f>
        <v>#N/A</v>
      </c>
      <c r="B9" s="44" t="e">
        <f>IF(vzorce!L17="",#N/A,vzorce!L17)</f>
        <v>#N/A</v>
      </c>
      <c r="C9" s="44" t="e">
        <f>IF(vzorce!M17="",#N/A,vzorce!M17)</f>
        <v>#N/A</v>
      </c>
      <c r="D9" s="44" t="e">
        <f>IF(vzorce!N17="",#N/A,vzorce!N17)</f>
        <v>#N/A</v>
      </c>
    </row>
    <row r="10" spans="1:4" x14ac:dyDescent="0.25">
      <c r="A10" s="50" t="e">
        <f>IF(vzorce!B18="",#N/A,vzorce!B18)</f>
        <v>#N/A</v>
      </c>
      <c r="B10" s="44" t="e">
        <f>IF(vzorce!L18="",#N/A,vzorce!L18)</f>
        <v>#N/A</v>
      </c>
      <c r="C10" s="44" t="e">
        <f>IF(vzorce!M18="",#N/A,vzorce!M18)</f>
        <v>#N/A</v>
      </c>
      <c r="D10" s="44" t="e">
        <f>IF(vzorce!N18="",#N/A,vzorce!N18)</f>
        <v>#N/A</v>
      </c>
    </row>
    <row r="11" spans="1:4" x14ac:dyDescent="0.25">
      <c r="A11" s="50" t="e">
        <f>IF(vzorce!B19="",#N/A,vzorce!B19)</f>
        <v>#N/A</v>
      </c>
      <c r="B11" s="44" t="e">
        <f>IF(vzorce!L19="",#N/A,vzorce!L19)</f>
        <v>#N/A</v>
      </c>
      <c r="C11" s="44" t="e">
        <f>IF(vzorce!M19="",#N/A,vzorce!M19)</f>
        <v>#N/A</v>
      </c>
      <c r="D11" s="44" t="e">
        <f>IF(vzorce!N19="",#N/A,vzorce!N19)</f>
        <v>#N/A</v>
      </c>
    </row>
    <row r="12" spans="1:4" x14ac:dyDescent="0.25">
      <c r="A12" s="50" t="e">
        <f>IF(vzorce!B20="",#N/A,vzorce!B20)</f>
        <v>#N/A</v>
      </c>
      <c r="B12" s="44" t="e">
        <f>IF(vzorce!L20="",#N/A,vzorce!L20)</f>
        <v>#N/A</v>
      </c>
      <c r="C12" s="44" t="e">
        <f>IF(vzorce!M20="",#N/A,vzorce!M20)</f>
        <v>#N/A</v>
      </c>
      <c r="D12" s="44" t="e">
        <f>IF(vzorce!N20="",#N/A,vzorce!N20)</f>
        <v>#N/A</v>
      </c>
    </row>
    <row r="13" spans="1:4" x14ac:dyDescent="0.25">
      <c r="A13" s="50" t="e">
        <f>IF(vzorce!B21="",#N/A,vzorce!B21)</f>
        <v>#N/A</v>
      </c>
      <c r="B13" s="44" t="e">
        <f>IF(vzorce!L21="",#N/A,vzorce!L21)</f>
        <v>#N/A</v>
      </c>
      <c r="C13" s="44" t="e">
        <f>IF(vzorce!M21="",#N/A,vzorce!M21)</f>
        <v>#N/A</v>
      </c>
      <c r="D13" s="44" t="e">
        <f>IF(vzorce!N21="",#N/A,vzorce!N21)</f>
        <v>#N/A</v>
      </c>
    </row>
    <row r="14" spans="1:4" x14ac:dyDescent="0.25">
      <c r="A14" s="50" t="e">
        <f>IF(vzorce!B22="",#N/A,vzorce!B22)</f>
        <v>#N/A</v>
      </c>
      <c r="B14" s="44" t="e">
        <f>IF(vzorce!L22="",#N/A,vzorce!L22)</f>
        <v>#N/A</v>
      </c>
      <c r="C14" s="44" t="e">
        <f>IF(vzorce!M22="",#N/A,vzorce!M22)</f>
        <v>#N/A</v>
      </c>
      <c r="D14" s="44" t="e">
        <f>IF(vzorce!N22="",#N/A,vzorce!N22)</f>
        <v>#N/A</v>
      </c>
    </row>
    <row r="15" spans="1:4" x14ac:dyDescent="0.25">
      <c r="A15" s="50" t="e">
        <f>IF(vzorce!B23="",#N/A,vzorce!B23)</f>
        <v>#N/A</v>
      </c>
      <c r="B15" s="44" t="e">
        <f>IF(vzorce!L23="",#N/A,vzorce!L23)</f>
        <v>#N/A</v>
      </c>
      <c r="C15" s="44" t="e">
        <f>IF(vzorce!M23="",#N/A,vzorce!M23)</f>
        <v>#N/A</v>
      </c>
      <c r="D15" s="44" t="e">
        <f>IF(vzorce!N23="",#N/A,vzorce!N23)</f>
        <v>#N/A</v>
      </c>
    </row>
    <row r="16" spans="1:4" x14ac:dyDescent="0.25">
      <c r="A16" s="50" t="e">
        <f>IF(vzorce!B24="",#N/A,vzorce!B24)</f>
        <v>#N/A</v>
      </c>
      <c r="B16" s="44" t="e">
        <f>IF(vzorce!L24="",#N/A,vzorce!L24)</f>
        <v>#N/A</v>
      </c>
      <c r="C16" s="44" t="e">
        <f>IF(vzorce!M24="",#N/A,vzorce!M24)</f>
        <v>#N/A</v>
      </c>
      <c r="D16" s="44" t="e">
        <f>IF(vzorce!N24="",#N/A,vzorce!N24)</f>
        <v>#N/A</v>
      </c>
    </row>
    <row r="17" spans="1:4" x14ac:dyDescent="0.25">
      <c r="A17" s="50" t="e">
        <f>IF(vzorce!B25="",#N/A,vzorce!B25)</f>
        <v>#N/A</v>
      </c>
      <c r="B17" s="44" t="e">
        <f>IF(vzorce!L25="",#N/A,vzorce!L25)</f>
        <v>#N/A</v>
      </c>
      <c r="C17" s="44" t="e">
        <f>IF(vzorce!M25="",#N/A,vzorce!M25)</f>
        <v>#N/A</v>
      </c>
      <c r="D17" s="44" t="e">
        <f>IF(vzorce!N25="",#N/A,vzorce!N25)</f>
        <v>#N/A</v>
      </c>
    </row>
    <row r="18" spans="1:4" x14ac:dyDescent="0.25">
      <c r="A18" s="50" t="e">
        <f>IF(vzorce!B26="",#N/A,vzorce!B26)</f>
        <v>#N/A</v>
      </c>
      <c r="B18" s="44" t="e">
        <f>IF(vzorce!L26="",#N/A,vzorce!L26)</f>
        <v>#N/A</v>
      </c>
      <c r="C18" s="44" t="e">
        <f>IF(vzorce!M26="",#N/A,vzorce!M26)</f>
        <v>#N/A</v>
      </c>
      <c r="D18" s="44" t="e">
        <f>IF(vzorce!N26="",#N/A,vzorce!N26)</f>
        <v>#N/A</v>
      </c>
    </row>
    <row r="19" spans="1:4" x14ac:dyDescent="0.25">
      <c r="A19" s="50" t="e">
        <f>IF(vzorce!B27="",#N/A,vzorce!B27)</f>
        <v>#N/A</v>
      </c>
      <c r="B19" s="44" t="e">
        <f>IF(vzorce!L27="",#N/A,vzorce!L27)</f>
        <v>#N/A</v>
      </c>
      <c r="C19" s="44" t="e">
        <f>IF(vzorce!M27="",#N/A,vzorce!M27)</f>
        <v>#N/A</v>
      </c>
      <c r="D19" s="44" t="e">
        <f>IF(vzorce!N27="",#N/A,vzorce!N27)</f>
        <v>#N/A</v>
      </c>
    </row>
    <row r="20" spans="1:4" x14ac:dyDescent="0.25">
      <c r="A20" s="50" t="e">
        <f>IF(vzorce!B28="",#N/A,vzorce!B28)</f>
        <v>#N/A</v>
      </c>
      <c r="B20" s="44" t="e">
        <f>IF(vzorce!L28="",#N/A,vzorce!L28)</f>
        <v>#N/A</v>
      </c>
      <c r="C20" s="44" t="e">
        <f>IF(vzorce!M28="",#N/A,vzorce!M28)</f>
        <v>#N/A</v>
      </c>
      <c r="D20" s="44" t="e">
        <f>IF(vzorce!N28="",#N/A,vzorce!N28)</f>
        <v>#N/A</v>
      </c>
    </row>
    <row r="21" spans="1:4" x14ac:dyDescent="0.25">
      <c r="A21" s="50" t="e">
        <f>IF(vzorce!B29="",#N/A,vzorce!B29)</f>
        <v>#N/A</v>
      </c>
      <c r="B21" s="44" t="e">
        <f>IF(vzorce!L29="",#N/A,vzorce!L29)</f>
        <v>#N/A</v>
      </c>
      <c r="C21" s="44" t="e">
        <f>IF(vzorce!M29="",#N/A,vzorce!M29)</f>
        <v>#N/A</v>
      </c>
      <c r="D21" s="44" t="e">
        <f>IF(vzorce!N29="",#N/A,vzorce!N29)</f>
        <v>#N/A</v>
      </c>
    </row>
    <row r="22" spans="1:4" x14ac:dyDescent="0.25">
      <c r="A22" s="50" t="e">
        <f>IF(vzorce!B30="",#N/A,vzorce!B30)</f>
        <v>#N/A</v>
      </c>
      <c r="B22" s="44" t="e">
        <f>IF(vzorce!L30="",#N/A,vzorce!L30)</f>
        <v>#N/A</v>
      </c>
      <c r="C22" s="44" t="e">
        <f>IF(vzorce!M30="",#N/A,vzorce!M30)</f>
        <v>#N/A</v>
      </c>
      <c r="D22" s="44" t="e">
        <f>IF(vzorce!N30="",#N/A,vzorce!N30)</f>
        <v>#N/A</v>
      </c>
    </row>
    <row r="23" spans="1:4" x14ac:dyDescent="0.25">
      <c r="A23" s="50" t="e">
        <f>IF(vzorce!B31="",#N/A,vzorce!B31)</f>
        <v>#N/A</v>
      </c>
      <c r="B23" s="44" t="e">
        <f>IF(vzorce!L31="",#N/A,vzorce!L31)</f>
        <v>#N/A</v>
      </c>
      <c r="C23" s="44" t="e">
        <f>IF(vzorce!M31="",#N/A,vzorce!M31)</f>
        <v>#N/A</v>
      </c>
      <c r="D23" s="44" t="e">
        <f>IF(vzorce!N31="",#N/A,vzorce!N31)</f>
        <v>#N/A</v>
      </c>
    </row>
    <row r="24" spans="1:4" x14ac:dyDescent="0.25">
      <c r="A24" s="50" t="e">
        <f>IF(vzorce!B32="",#N/A,vzorce!B32)</f>
        <v>#N/A</v>
      </c>
      <c r="B24" s="44" t="e">
        <f>IF(vzorce!L32="",#N/A,vzorce!L32)</f>
        <v>#N/A</v>
      </c>
      <c r="C24" s="44" t="e">
        <f>IF(vzorce!M32="",#N/A,vzorce!M32)</f>
        <v>#N/A</v>
      </c>
      <c r="D24" s="44" t="e">
        <f>IF(vzorce!N32="",#N/A,vzorce!N32)</f>
        <v>#N/A</v>
      </c>
    </row>
    <row r="25" spans="1:4" x14ac:dyDescent="0.25">
      <c r="A25" s="50" t="e">
        <f>IF(vzorce!B33="",#N/A,vzorce!B33)</f>
        <v>#N/A</v>
      </c>
      <c r="B25" s="44" t="e">
        <f>IF(vzorce!L33="",#N/A,vzorce!L33)</f>
        <v>#N/A</v>
      </c>
      <c r="C25" s="44" t="e">
        <f>IF(vzorce!M33="",#N/A,vzorce!M33)</f>
        <v>#N/A</v>
      </c>
      <c r="D25" s="44" t="e">
        <f>IF(vzorce!N33="",#N/A,vzorce!N33)</f>
        <v>#N/A</v>
      </c>
    </row>
    <row r="26" spans="1:4" x14ac:dyDescent="0.25">
      <c r="A26" s="50" t="e">
        <f>IF(vzorce!B34="",#N/A,vzorce!B34)</f>
        <v>#N/A</v>
      </c>
      <c r="B26" s="44" t="e">
        <f>IF(vzorce!L34="",#N/A,vzorce!L34)</f>
        <v>#N/A</v>
      </c>
      <c r="C26" s="44" t="e">
        <f>IF(vzorce!M34="",#N/A,vzorce!M34)</f>
        <v>#N/A</v>
      </c>
      <c r="D26" s="44" t="e">
        <f>IF(vzorce!N34="",#N/A,vzorce!N34)</f>
        <v>#N/A</v>
      </c>
    </row>
    <row r="27" spans="1:4" x14ac:dyDescent="0.25">
      <c r="A27" s="50" t="e">
        <f>IF(vzorce!B35="",#N/A,vzorce!B35)</f>
        <v>#N/A</v>
      </c>
      <c r="B27" s="44" t="e">
        <f>IF(vzorce!L35="",#N/A,vzorce!L35)</f>
        <v>#N/A</v>
      </c>
      <c r="C27" s="44" t="e">
        <f>IF(vzorce!M35="",#N/A,vzorce!M35)</f>
        <v>#N/A</v>
      </c>
      <c r="D27" s="44" t="e">
        <f>IF(vzorce!N35="",#N/A,vzorce!N35)</f>
        <v>#N/A</v>
      </c>
    </row>
    <row r="28" spans="1:4" x14ac:dyDescent="0.25">
      <c r="A28" s="50" t="e">
        <f>IF(vzorce!B36="",#N/A,vzorce!B36)</f>
        <v>#N/A</v>
      </c>
      <c r="B28" s="44" t="e">
        <f>IF(vzorce!L36="",#N/A,vzorce!L36)</f>
        <v>#N/A</v>
      </c>
      <c r="C28" s="44" t="e">
        <f>IF(vzorce!M36="",#N/A,vzorce!M36)</f>
        <v>#N/A</v>
      </c>
      <c r="D28" s="44" t="e">
        <f>IF(vzorce!N36="",#N/A,vzorce!N36)</f>
        <v>#N/A</v>
      </c>
    </row>
    <row r="29" spans="1:4" x14ac:dyDescent="0.25">
      <c r="A29" s="50" t="e">
        <f>IF(vzorce!B37="",#N/A,vzorce!B37)</f>
        <v>#N/A</v>
      </c>
      <c r="B29" s="44" t="e">
        <f>IF(vzorce!L37="",#N/A,vzorce!L37)</f>
        <v>#N/A</v>
      </c>
      <c r="C29" s="44" t="e">
        <f>IF(vzorce!M37="",#N/A,vzorce!M37)</f>
        <v>#N/A</v>
      </c>
      <c r="D29" s="44" t="e">
        <f>IF(vzorce!N37="",#N/A,vzorce!N37)</f>
        <v>#N/A</v>
      </c>
    </row>
    <row r="30" spans="1:4" x14ac:dyDescent="0.25">
      <c r="A30" s="50" t="e">
        <f>IF(vzorce!B38="",#N/A,vzorce!B38)</f>
        <v>#N/A</v>
      </c>
      <c r="B30" s="44" t="e">
        <f>IF(vzorce!L38="",#N/A,vzorce!L38)</f>
        <v>#N/A</v>
      </c>
      <c r="C30" s="44" t="e">
        <f>IF(vzorce!M38="",#N/A,vzorce!M38)</f>
        <v>#N/A</v>
      </c>
      <c r="D30" s="44" t="e">
        <f>IF(vzorce!N38="",#N/A,vzorce!N38)</f>
        <v>#N/A</v>
      </c>
    </row>
    <row r="31" spans="1:4" x14ac:dyDescent="0.25">
      <c r="A31" s="50" t="e">
        <f>IF(vzorce!B39="",#N/A,vzorce!B39)</f>
        <v>#N/A</v>
      </c>
      <c r="B31" s="44" t="e">
        <f>IF(vzorce!L39="",#N/A,vzorce!L39)</f>
        <v>#N/A</v>
      </c>
      <c r="C31" s="44" t="e">
        <f>IF(vzorce!M39="",#N/A,vzorce!M39)</f>
        <v>#N/A</v>
      </c>
      <c r="D31" s="44" t="e">
        <f>IF(vzorce!N39="",#N/A,vzorce!N39)</f>
        <v>#N/A</v>
      </c>
    </row>
    <row r="32" spans="1:4" x14ac:dyDescent="0.25">
      <c r="A32" s="50" t="e">
        <f>IF(vzorce!B40="",#N/A,vzorce!B40)</f>
        <v>#N/A</v>
      </c>
      <c r="B32" s="44" t="e">
        <f>IF(vzorce!L40="",#N/A,vzorce!L40)</f>
        <v>#N/A</v>
      </c>
      <c r="C32" s="44" t="e">
        <f>IF(vzorce!M40="",#N/A,vzorce!M40)</f>
        <v>#N/A</v>
      </c>
      <c r="D32" s="44" t="e">
        <f>IF(vzorce!N40="",#N/A,vzorce!N40)</f>
        <v>#N/A</v>
      </c>
    </row>
    <row r="33" spans="1:4" x14ac:dyDescent="0.25">
      <c r="A33" s="50" t="e">
        <f>IF(vzorce!B41="",#N/A,vzorce!B41)</f>
        <v>#N/A</v>
      </c>
      <c r="B33" s="44" t="e">
        <f>IF(vzorce!L41="",#N/A,vzorce!L41)</f>
        <v>#N/A</v>
      </c>
      <c r="C33" s="44" t="e">
        <f>IF(vzorce!M41="",#N/A,vzorce!M41)</f>
        <v>#N/A</v>
      </c>
      <c r="D33" s="44" t="e">
        <f>IF(vzorce!N41="",#N/A,vzorce!N41)</f>
        <v>#N/A</v>
      </c>
    </row>
    <row r="34" spans="1:4" x14ac:dyDescent="0.25">
      <c r="A34" s="50" t="e">
        <f>IF(vzorce!B42="",#N/A,vzorce!B42)</f>
        <v>#N/A</v>
      </c>
      <c r="B34" s="44" t="e">
        <f>IF(vzorce!L42="",#N/A,vzorce!L42)</f>
        <v>#N/A</v>
      </c>
      <c r="C34" s="44" t="e">
        <f>IF(vzorce!M42="",#N/A,vzorce!M42)</f>
        <v>#N/A</v>
      </c>
      <c r="D34" s="44" t="e">
        <f>IF(vzorce!N42="",#N/A,vzorce!N42)</f>
        <v>#N/A</v>
      </c>
    </row>
    <row r="35" spans="1:4" x14ac:dyDescent="0.25">
      <c r="A35" s="50" t="e">
        <f>IF(vzorce!B43="",#N/A,vzorce!B43)</f>
        <v>#N/A</v>
      </c>
      <c r="B35" s="44" t="e">
        <f>IF(vzorce!L43="",#N/A,vzorce!L43)</f>
        <v>#N/A</v>
      </c>
      <c r="C35" s="44" t="e">
        <f>IF(vzorce!M43="",#N/A,vzorce!M43)</f>
        <v>#N/A</v>
      </c>
      <c r="D35" s="44" t="e">
        <f>IF(vzorce!N43="",#N/A,vzorce!N43)</f>
        <v>#N/A</v>
      </c>
    </row>
    <row r="36" spans="1:4" x14ac:dyDescent="0.25">
      <c r="A36" s="50" t="e">
        <f>IF(vzorce!B44="",#N/A,vzorce!B44)</f>
        <v>#N/A</v>
      </c>
      <c r="B36" s="44" t="e">
        <f>IF(vzorce!L44="",#N/A,vzorce!L44)</f>
        <v>#N/A</v>
      </c>
      <c r="C36" s="44" t="e">
        <f>IF(vzorce!M44="",#N/A,vzorce!M44)</f>
        <v>#N/A</v>
      </c>
      <c r="D36" s="44" t="e">
        <f>IF(vzorce!N44="",#N/A,vzorce!N44)</f>
        <v>#N/A</v>
      </c>
    </row>
    <row r="37" spans="1:4" x14ac:dyDescent="0.25">
      <c r="A37" s="50" t="e">
        <f>IF(vzorce!B45="",#N/A,vzorce!B45)</f>
        <v>#N/A</v>
      </c>
      <c r="B37" s="44" t="e">
        <f>IF(vzorce!L45="",#N/A,vzorce!L45)</f>
        <v>#N/A</v>
      </c>
      <c r="C37" s="44" t="e">
        <f>IF(vzorce!M45="",#N/A,vzorce!M45)</f>
        <v>#N/A</v>
      </c>
      <c r="D37" s="44" t="e">
        <f>IF(vzorce!N45="",#N/A,vzorce!N45)</f>
        <v>#N/A</v>
      </c>
    </row>
    <row r="38" spans="1:4" x14ac:dyDescent="0.25">
      <c r="A38" s="50" t="e">
        <f>IF(vzorce!B46="",#N/A,vzorce!B46)</f>
        <v>#N/A</v>
      </c>
      <c r="B38" s="44" t="e">
        <f>IF(vzorce!L46="",#N/A,vzorce!L46)</f>
        <v>#N/A</v>
      </c>
      <c r="C38" s="44" t="e">
        <f>IF(vzorce!M46="",#N/A,vzorce!M46)</f>
        <v>#N/A</v>
      </c>
      <c r="D38" s="44" t="e">
        <f>IF(vzorce!N46="",#N/A,vzorce!N46)</f>
        <v>#N/A</v>
      </c>
    </row>
    <row r="39" spans="1:4" x14ac:dyDescent="0.25">
      <c r="A39" s="50" t="e">
        <f>IF(vzorce!B47="",#N/A,vzorce!B47)</f>
        <v>#N/A</v>
      </c>
      <c r="B39" s="44" t="e">
        <f>IF(vzorce!L47="",#N/A,vzorce!L47)</f>
        <v>#N/A</v>
      </c>
      <c r="C39" s="44" t="e">
        <f>IF(vzorce!M47="",#N/A,vzorce!M47)</f>
        <v>#N/A</v>
      </c>
      <c r="D39" s="44" t="e">
        <f>IF(vzorce!N47="",#N/A,vzorce!N47)</f>
        <v>#N/A</v>
      </c>
    </row>
    <row r="40" spans="1:4" x14ac:dyDescent="0.25">
      <c r="A40" s="50" t="e">
        <f>IF(vzorce!B48="",#N/A,vzorce!B48)</f>
        <v>#N/A</v>
      </c>
      <c r="B40" s="44" t="e">
        <f>IF(vzorce!L48="",#N/A,vzorce!L48)</f>
        <v>#N/A</v>
      </c>
      <c r="C40" s="44" t="e">
        <f>IF(vzorce!M48="",#N/A,vzorce!M48)</f>
        <v>#N/A</v>
      </c>
      <c r="D40" s="44" t="e">
        <f>IF(vzorce!N48="",#N/A,vzorce!N48)</f>
        <v>#N/A</v>
      </c>
    </row>
    <row r="41" spans="1:4" x14ac:dyDescent="0.25">
      <c r="A41" s="50" t="e">
        <f>IF(vzorce!B49="",#N/A,vzorce!B49)</f>
        <v>#N/A</v>
      </c>
      <c r="B41" s="44" t="e">
        <f>IF(vzorce!L49="",#N/A,vzorce!L49)</f>
        <v>#N/A</v>
      </c>
      <c r="C41" s="44" t="e">
        <f>IF(vzorce!M49="",#N/A,vzorce!M49)</f>
        <v>#N/A</v>
      </c>
      <c r="D41" s="44" t="e">
        <f>IF(vzorce!N49="",#N/A,vzorce!N49)</f>
        <v>#N/A</v>
      </c>
    </row>
    <row r="42" spans="1:4" x14ac:dyDescent="0.25">
      <c r="A42" s="50" t="e">
        <f>IF(vzorce!B50="",#N/A,vzorce!B50)</f>
        <v>#N/A</v>
      </c>
      <c r="B42" s="44" t="e">
        <f>IF(vzorce!L50="",#N/A,vzorce!L50)</f>
        <v>#N/A</v>
      </c>
      <c r="C42" s="44" t="e">
        <f>IF(vzorce!M50="",#N/A,vzorce!M50)</f>
        <v>#N/A</v>
      </c>
      <c r="D42" s="44" t="e">
        <f>IF(vzorce!N50="",#N/A,vzorce!N50)</f>
        <v>#N/A</v>
      </c>
    </row>
    <row r="43" spans="1:4" x14ac:dyDescent="0.25">
      <c r="A43" s="50" t="e">
        <f>IF(vzorce!B51="",#N/A,vzorce!B51)</f>
        <v>#N/A</v>
      </c>
      <c r="B43" s="44" t="e">
        <f>IF(vzorce!L51="",#N/A,vzorce!L51)</f>
        <v>#N/A</v>
      </c>
      <c r="C43" s="44" t="e">
        <f>IF(vzorce!M51="",#N/A,vzorce!M51)</f>
        <v>#N/A</v>
      </c>
      <c r="D43" s="44" t="e">
        <f>IF(vzorce!N51="",#N/A,vzorce!N51)</f>
        <v>#N/A</v>
      </c>
    </row>
    <row r="44" spans="1:4" x14ac:dyDescent="0.25">
      <c r="A44" s="50" t="e">
        <f>IF(vzorce!B52="",#N/A,vzorce!B52)</f>
        <v>#N/A</v>
      </c>
      <c r="B44" s="44" t="e">
        <f>IF(vzorce!L52="",#N/A,vzorce!L52)</f>
        <v>#N/A</v>
      </c>
      <c r="C44" s="44" t="e">
        <f>IF(vzorce!M52="",#N/A,vzorce!M52)</f>
        <v>#N/A</v>
      </c>
      <c r="D44" s="44" t="e">
        <f>IF(vzorce!N52="",#N/A,vzorce!N52)</f>
        <v>#N/A</v>
      </c>
    </row>
    <row r="45" spans="1:4" x14ac:dyDescent="0.25">
      <c r="A45" s="50" t="e">
        <f>IF(vzorce!B53="",#N/A,vzorce!B53)</f>
        <v>#N/A</v>
      </c>
      <c r="B45" s="44" t="e">
        <f>IF(vzorce!L53="",#N/A,vzorce!L53)</f>
        <v>#N/A</v>
      </c>
      <c r="C45" s="44" t="e">
        <f>IF(vzorce!M53="",#N/A,vzorce!M53)</f>
        <v>#N/A</v>
      </c>
      <c r="D45" s="44" t="e">
        <f>IF(vzorce!N53="",#N/A,vzorce!N53)</f>
        <v>#N/A</v>
      </c>
    </row>
    <row r="46" spans="1:4" x14ac:dyDescent="0.25">
      <c r="A46" s="50" t="e">
        <f>IF(vzorce!B54="",#N/A,vzorce!B54)</f>
        <v>#N/A</v>
      </c>
      <c r="B46" s="44" t="e">
        <f>IF(vzorce!L54="",#N/A,vzorce!L54)</f>
        <v>#N/A</v>
      </c>
      <c r="C46" s="44" t="e">
        <f>IF(vzorce!M54="",#N/A,vzorce!M54)</f>
        <v>#N/A</v>
      </c>
      <c r="D46" s="44" t="e">
        <f>IF(vzorce!N54="",#N/A,vzorce!N54)</f>
        <v>#N/A</v>
      </c>
    </row>
    <row r="47" spans="1:4" x14ac:dyDescent="0.25">
      <c r="A47" s="50" t="e">
        <f>IF(vzorce!B55="",#N/A,vzorce!B55)</f>
        <v>#N/A</v>
      </c>
      <c r="B47" s="44" t="e">
        <f>IF(vzorce!L55="",#N/A,vzorce!L55)</f>
        <v>#N/A</v>
      </c>
      <c r="C47" s="44" t="e">
        <f>IF(vzorce!M55="",#N/A,vzorce!M55)</f>
        <v>#N/A</v>
      </c>
      <c r="D47" s="44" t="e">
        <f>IF(vzorce!N55="",#N/A,vzorce!N55)</f>
        <v>#N/A</v>
      </c>
    </row>
    <row r="48" spans="1:4" x14ac:dyDescent="0.25">
      <c r="A48" s="50" t="e">
        <f>IF(vzorce!B56="",#N/A,vzorce!B56)</f>
        <v>#N/A</v>
      </c>
      <c r="B48" s="44" t="e">
        <f>IF(vzorce!L56="",#N/A,vzorce!L56)</f>
        <v>#N/A</v>
      </c>
      <c r="C48" s="44" t="e">
        <f>IF(vzorce!M56="",#N/A,vzorce!M56)</f>
        <v>#N/A</v>
      </c>
      <c r="D48" s="44" t="e">
        <f>IF(vzorce!N56="",#N/A,vzorce!N56)</f>
        <v>#N/A</v>
      </c>
    </row>
    <row r="49" spans="1:4" x14ac:dyDescent="0.25">
      <c r="A49" s="50" t="e">
        <f>IF(vzorce!B57="",#N/A,vzorce!B57)</f>
        <v>#N/A</v>
      </c>
      <c r="B49" s="44" t="e">
        <f>IF(vzorce!L57="",#N/A,vzorce!L57)</f>
        <v>#N/A</v>
      </c>
      <c r="C49" s="44" t="e">
        <f>IF(vzorce!M57="",#N/A,vzorce!M57)</f>
        <v>#N/A</v>
      </c>
      <c r="D49" s="44" t="e">
        <f>IF(vzorce!N57="",#N/A,vzorce!N57)</f>
        <v>#N/A</v>
      </c>
    </row>
    <row r="50" spans="1:4" x14ac:dyDescent="0.25">
      <c r="A50" s="50" t="e">
        <f>IF(vzorce!B58="",#N/A,vzorce!B58)</f>
        <v>#N/A</v>
      </c>
      <c r="B50" s="44" t="e">
        <f>IF(vzorce!L58="",#N/A,vzorce!L58)</f>
        <v>#N/A</v>
      </c>
      <c r="C50" s="44" t="e">
        <f>IF(vzorce!M58="",#N/A,vzorce!M58)</f>
        <v>#N/A</v>
      </c>
      <c r="D50" s="44" t="e">
        <f>IF(vzorce!N58="",#N/A,vzorce!N58)</f>
        <v>#N/A</v>
      </c>
    </row>
    <row r="51" spans="1:4" x14ac:dyDescent="0.25">
      <c r="A51" s="50" t="e">
        <f>IF(vzorce!B59="",#N/A,vzorce!B59)</f>
        <v>#N/A</v>
      </c>
      <c r="B51" s="44" t="e">
        <f>IF(vzorce!L59="",#N/A,vzorce!L59)</f>
        <v>#N/A</v>
      </c>
      <c r="C51" s="44" t="e">
        <f>IF(vzorce!M59="",#N/A,vzorce!M59)</f>
        <v>#N/A</v>
      </c>
      <c r="D51" s="44" t="e">
        <f>IF(vzorce!N59="",#N/A,vzorce!N59)</f>
        <v>#N/A</v>
      </c>
    </row>
    <row r="52" spans="1:4" x14ac:dyDescent="0.25">
      <c r="A52" s="50" t="e">
        <f>IF(vzorce!B60="",#N/A,vzorce!B60)</f>
        <v>#N/A</v>
      </c>
      <c r="B52" s="44" t="e">
        <f>IF(vzorce!L60="",#N/A,vzorce!L60)</f>
        <v>#N/A</v>
      </c>
      <c r="C52" s="44" t="e">
        <f>IF(vzorce!M60="",#N/A,vzorce!M60)</f>
        <v>#N/A</v>
      </c>
      <c r="D52" s="44" t="e">
        <f>IF(vzorce!N60="",#N/A,vzorce!N60)</f>
        <v>#N/A</v>
      </c>
    </row>
    <row r="53" spans="1:4" x14ac:dyDescent="0.25">
      <c r="A53" s="50" t="e">
        <f>IF(vzorce!B61="",#N/A,vzorce!B61)</f>
        <v>#N/A</v>
      </c>
      <c r="B53" s="44" t="e">
        <f>IF(vzorce!L61="",#N/A,vzorce!L61)</f>
        <v>#N/A</v>
      </c>
      <c r="C53" s="44" t="e">
        <f>IF(vzorce!M61="",#N/A,vzorce!M61)</f>
        <v>#N/A</v>
      </c>
      <c r="D53" s="44" t="e">
        <f>IF(vzorce!N61="",#N/A,vzorce!N61)</f>
        <v>#N/A</v>
      </c>
    </row>
    <row r="54" spans="1:4" x14ac:dyDescent="0.25">
      <c r="A54" s="50" t="e">
        <f>IF(vzorce!B62="",#N/A,vzorce!B62)</f>
        <v>#N/A</v>
      </c>
      <c r="B54" s="44" t="e">
        <f>IF(vzorce!L62="",#N/A,vzorce!L62)</f>
        <v>#N/A</v>
      </c>
      <c r="C54" s="44" t="e">
        <f>IF(vzorce!M62="",#N/A,vzorce!M62)</f>
        <v>#N/A</v>
      </c>
      <c r="D54" s="44" t="e">
        <f>IF(vzorce!N62="",#N/A,vzorce!N62)</f>
        <v>#N/A</v>
      </c>
    </row>
    <row r="55" spans="1:4" x14ac:dyDescent="0.25">
      <c r="A55" s="50" t="e">
        <f>IF(vzorce!B63="",#N/A,vzorce!B63)</f>
        <v>#N/A</v>
      </c>
      <c r="B55" s="44" t="e">
        <f>IF(vzorce!L63="",#N/A,vzorce!L63)</f>
        <v>#N/A</v>
      </c>
      <c r="C55" s="44" t="e">
        <f>IF(vzorce!M63="",#N/A,vzorce!M63)</f>
        <v>#N/A</v>
      </c>
      <c r="D55" s="44" t="e">
        <f>IF(vzorce!N63="",#N/A,vzorce!N63)</f>
        <v>#N/A</v>
      </c>
    </row>
    <row r="56" spans="1:4" x14ac:dyDescent="0.25">
      <c r="A56" s="50" t="e">
        <f>IF(vzorce!B64="",#N/A,vzorce!B64)</f>
        <v>#N/A</v>
      </c>
      <c r="B56" s="44" t="e">
        <f>IF(vzorce!L64="",#N/A,vzorce!L64)</f>
        <v>#N/A</v>
      </c>
      <c r="C56" s="44" t="e">
        <f>IF(vzorce!M64="",#N/A,vzorce!M64)</f>
        <v>#N/A</v>
      </c>
      <c r="D56" s="44" t="e">
        <f>IF(vzorce!N64="",#N/A,vzorce!N64)</f>
        <v>#N/A</v>
      </c>
    </row>
    <row r="57" spans="1:4" x14ac:dyDescent="0.25">
      <c r="A57" s="50" t="e">
        <f>IF(vzorce!B65="",#N/A,vzorce!B65)</f>
        <v>#N/A</v>
      </c>
      <c r="B57" s="44" t="e">
        <f>IF(vzorce!L65="",#N/A,vzorce!L65)</f>
        <v>#N/A</v>
      </c>
      <c r="C57" s="44" t="e">
        <f>IF(vzorce!M65="",#N/A,vzorce!M65)</f>
        <v>#N/A</v>
      </c>
      <c r="D57" s="44" t="e">
        <f>IF(vzorce!N65="",#N/A,vzorce!N65)</f>
        <v>#N/A</v>
      </c>
    </row>
    <row r="58" spans="1:4" x14ac:dyDescent="0.25">
      <c r="A58" s="50" t="e">
        <f>IF(vzorce!B66="",#N/A,vzorce!B66)</f>
        <v>#N/A</v>
      </c>
      <c r="B58" s="44" t="e">
        <f>IF(vzorce!L66="",#N/A,vzorce!L66)</f>
        <v>#N/A</v>
      </c>
      <c r="C58" s="44" t="e">
        <f>IF(vzorce!M66="",#N/A,vzorce!M66)</f>
        <v>#N/A</v>
      </c>
      <c r="D58" s="44" t="e">
        <f>IF(vzorce!N66="",#N/A,vzorce!N66)</f>
        <v>#N/A</v>
      </c>
    </row>
    <row r="59" spans="1:4" x14ac:dyDescent="0.25">
      <c r="A59" s="50" t="e">
        <f>IF(vzorce!B67="",#N/A,vzorce!B67)</f>
        <v>#N/A</v>
      </c>
      <c r="B59" s="44" t="e">
        <f>IF(vzorce!L67="",#N/A,vzorce!L67)</f>
        <v>#N/A</v>
      </c>
      <c r="C59" s="44" t="e">
        <f>IF(vzorce!M67="",#N/A,vzorce!M67)</f>
        <v>#N/A</v>
      </c>
      <c r="D59" s="44" t="e">
        <f>IF(vzorce!N67="",#N/A,vzorce!N67)</f>
        <v>#N/A</v>
      </c>
    </row>
    <row r="60" spans="1:4" x14ac:dyDescent="0.25">
      <c r="A60" s="50" t="e">
        <f>IF(vzorce!B68="",#N/A,vzorce!B68)</f>
        <v>#N/A</v>
      </c>
      <c r="B60" s="44" t="e">
        <f>IF(vzorce!L68="",#N/A,vzorce!L68)</f>
        <v>#N/A</v>
      </c>
      <c r="C60" s="44" t="e">
        <f>IF(vzorce!M68="",#N/A,vzorce!M68)</f>
        <v>#N/A</v>
      </c>
      <c r="D60" s="44" t="e">
        <f>IF(vzorce!N68="",#N/A,vzorce!N68)</f>
        <v>#N/A</v>
      </c>
    </row>
    <row r="61" spans="1:4" x14ac:dyDescent="0.25">
      <c r="A61" s="50" t="e">
        <f>IF(vzorce!B69="",#N/A,vzorce!B69)</f>
        <v>#N/A</v>
      </c>
      <c r="B61" s="44" t="e">
        <f>IF(vzorce!L69="",#N/A,vzorce!L69)</f>
        <v>#N/A</v>
      </c>
      <c r="C61" s="44" t="e">
        <f>IF(vzorce!M69="",#N/A,vzorce!M69)</f>
        <v>#N/A</v>
      </c>
      <c r="D61" s="44" t="e">
        <f>IF(vzorce!N69="",#N/A,vzorce!N69)</f>
        <v>#N/A</v>
      </c>
    </row>
    <row r="62" spans="1:4" x14ac:dyDescent="0.25">
      <c r="A62" s="50" t="e">
        <f>IF(vzorce!B70="",#N/A,vzorce!B70)</f>
        <v>#N/A</v>
      </c>
      <c r="B62" s="44" t="e">
        <f>IF(vzorce!L70="",#N/A,vzorce!L70)</f>
        <v>#N/A</v>
      </c>
      <c r="C62" s="44" t="e">
        <f>IF(vzorce!M70="",#N/A,vzorce!M70)</f>
        <v>#N/A</v>
      </c>
      <c r="D62" s="44" t="e">
        <f>IF(vzorce!N70="",#N/A,vzorce!N70)</f>
        <v>#N/A</v>
      </c>
    </row>
    <row r="63" spans="1:4" x14ac:dyDescent="0.25">
      <c r="A63" s="50" t="e">
        <f>IF(vzorce!B71="",#N/A,vzorce!B71)</f>
        <v>#N/A</v>
      </c>
      <c r="B63" s="44" t="e">
        <f>IF(vzorce!L71="",#N/A,vzorce!L71)</f>
        <v>#N/A</v>
      </c>
      <c r="C63" s="44" t="e">
        <f>IF(vzorce!M71="",#N/A,vzorce!M71)</f>
        <v>#N/A</v>
      </c>
      <c r="D63" s="44" t="e">
        <f>IF(vzorce!N71="",#N/A,vzorce!N71)</f>
        <v>#N/A</v>
      </c>
    </row>
    <row r="64" spans="1:4" x14ac:dyDescent="0.25">
      <c r="A64" s="50" t="e">
        <f>IF(vzorce!B72="",#N/A,vzorce!B72)</f>
        <v>#N/A</v>
      </c>
      <c r="B64" s="44" t="e">
        <f>IF(vzorce!L72="",#N/A,vzorce!L72)</f>
        <v>#N/A</v>
      </c>
      <c r="C64" s="44" t="e">
        <f>IF(vzorce!M72="",#N/A,vzorce!M72)</f>
        <v>#N/A</v>
      </c>
      <c r="D64" s="44" t="e">
        <f>IF(vzorce!N72="",#N/A,vzorce!N72)</f>
        <v>#N/A</v>
      </c>
    </row>
    <row r="65" spans="1:4" x14ac:dyDescent="0.25">
      <c r="A65" s="50" t="e">
        <f>IF(vzorce!B73="",#N/A,vzorce!B73)</f>
        <v>#N/A</v>
      </c>
      <c r="B65" s="44" t="e">
        <f>IF(vzorce!L73="",#N/A,vzorce!L73)</f>
        <v>#N/A</v>
      </c>
      <c r="C65" s="44" t="e">
        <f>IF(vzorce!M73="",#N/A,vzorce!M73)</f>
        <v>#N/A</v>
      </c>
      <c r="D65" s="44" t="e">
        <f>IF(vzorce!N73="",#N/A,vzorce!N73)</f>
        <v>#N/A</v>
      </c>
    </row>
    <row r="66" spans="1:4" x14ac:dyDescent="0.25">
      <c r="A66" s="50" t="e">
        <f>IF(vzorce!B74="",#N/A,vzorce!B74)</f>
        <v>#N/A</v>
      </c>
      <c r="B66" s="44" t="e">
        <f>IF(vzorce!L74="",#N/A,vzorce!L74)</f>
        <v>#N/A</v>
      </c>
      <c r="C66" s="44" t="e">
        <f>IF(vzorce!M74="",#N/A,vzorce!M74)</f>
        <v>#N/A</v>
      </c>
      <c r="D66" s="44" t="e">
        <f>IF(vzorce!N74="",#N/A,vzorce!N74)</f>
        <v>#N/A</v>
      </c>
    </row>
    <row r="67" spans="1:4" x14ac:dyDescent="0.25">
      <c r="A67" s="50" t="e">
        <f>IF(vzorce!B75="",#N/A,vzorce!B75)</f>
        <v>#N/A</v>
      </c>
      <c r="B67" s="44" t="e">
        <f>IF(vzorce!L75="",#N/A,vzorce!L75)</f>
        <v>#N/A</v>
      </c>
      <c r="C67" s="44" t="e">
        <f>IF(vzorce!M75="",#N/A,vzorce!M75)</f>
        <v>#N/A</v>
      </c>
      <c r="D67" s="44" t="e">
        <f>IF(vzorce!N75="",#N/A,vzorce!N75)</f>
        <v>#N/A</v>
      </c>
    </row>
    <row r="68" spans="1:4" x14ac:dyDescent="0.25">
      <c r="A68" s="50" t="e">
        <f>IF(vzorce!B76="",#N/A,vzorce!B76)</f>
        <v>#N/A</v>
      </c>
      <c r="B68" s="44" t="e">
        <f>IF(vzorce!L76="",#N/A,vzorce!L76)</f>
        <v>#N/A</v>
      </c>
      <c r="C68" s="44" t="e">
        <f>IF(vzorce!M76="",#N/A,vzorce!M76)</f>
        <v>#N/A</v>
      </c>
      <c r="D68" s="44" t="e">
        <f>IF(vzorce!N76="",#N/A,vzorce!N76)</f>
        <v>#N/A</v>
      </c>
    </row>
    <row r="69" spans="1:4" x14ac:dyDescent="0.25">
      <c r="A69" s="50" t="e">
        <f>IF(vzorce!B77="",#N/A,vzorce!B77)</f>
        <v>#N/A</v>
      </c>
      <c r="B69" s="44" t="e">
        <f>IF(vzorce!L77="",#N/A,vzorce!L77)</f>
        <v>#N/A</v>
      </c>
      <c r="C69" s="44" t="e">
        <f>IF(vzorce!M77="",#N/A,vzorce!M77)</f>
        <v>#N/A</v>
      </c>
      <c r="D69" s="44" t="e">
        <f>IF(vzorce!N77="",#N/A,vzorce!N77)</f>
        <v>#N/A</v>
      </c>
    </row>
    <row r="70" spans="1:4" x14ac:dyDescent="0.25">
      <c r="A70" s="50" t="e">
        <f>IF(vzorce!B78="",#N/A,vzorce!B78)</f>
        <v>#N/A</v>
      </c>
      <c r="B70" s="44" t="e">
        <f>IF(vzorce!L78="",#N/A,vzorce!L78)</f>
        <v>#N/A</v>
      </c>
      <c r="C70" s="44" t="e">
        <f>IF(vzorce!M78="",#N/A,vzorce!M78)</f>
        <v>#N/A</v>
      </c>
      <c r="D70" s="44" t="e">
        <f>IF(vzorce!N78="",#N/A,vzorce!N78)</f>
        <v>#N/A</v>
      </c>
    </row>
    <row r="71" spans="1:4" x14ac:dyDescent="0.25">
      <c r="A71" s="50" t="e">
        <f>IF(vzorce!B79="",#N/A,vzorce!B79)</f>
        <v>#N/A</v>
      </c>
      <c r="B71" s="44" t="e">
        <f>IF(vzorce!L79="",#N/A,vzorce!L79)</f>
        <v>#N/A</v>
      </c>
      <c r="C71" s="44" t="e">
        <f>IF(vzorce!M79="",#N/A,vzorce!M79)</f>
        <v>#N/A</v>
      </c>
      <c r="D71" s="44" t="e">
        <f>IF(vzorce!N79="",#N/A,vzorce!N79)</f>
        <v>#N/A</v>
      </c>
    </row>
    <row r="72" spans="1:4" x14ac:dyDescent="0.25">
      <c r="A72" s="50" t="e">
        <f>IF(vzorce!B80="",#N/A,vzorce!B80)</f>
        <v>#N/A</v>
      </c>
      <c r="B72" s="44" t="e">
        <f>IF(vzorce!L80="",#N/A,vzorce!L80)</f>
        <v>#N/A</v>
      </c>
      <c r="C72" s="44" t="e">
        <f>IF(vzorce!M80="",#N/A,vzorce!M80)</f>
        <v>#N/A</v>
      </c>
      <c r="D72" s="44" t="e">
        <f>IF(vzorce!N80="",#N/A,vzorce!N80)</f>
        <v>#N/A</v>
      </c>
    </row>
    <row r="73" spans="1:4" x14ac:dyDescent="0.25">
      <c r="A73" s="50" t="e">
        <f>IF(vzorce!B81="",#N/A,vzorce!B81)</f>
        <v>#N/A</v>
      </c>
      <c r="B73" s="44" t="e">
        <f>IF(vzorce!L81="",#N/A,vzorce!L81)</f>
        <v>#N/A</v>
      </c>
      <c r="C73" s="44" t="e">
        <f>IF(vzorce!M81="",#N/A,vzorce!M81)</f>
        <v>#N/A</v>
      </c>
      <c r="D73" s="44" t="e">
        <f>IF(vzorce!N81="",#N/A,vzorce!N81)</f>
        <v>#N/A</v>
      </c>
    </row>
    <row r="74" spans="1:4" x14ac:dyDescent="0.25">
      <c r="A74" s="50" t="e">
        <f>IF(vzorce!B82="",#N/A,vzorce!B82)</f>
        <v>#N/A</v>
      </c>
      <c r="B74" s="44" t="e">
        <f>IF(vzorce!L82="",#N/A,vzorce!L82)</f>
        <v>#N/A</v>
      </c>
      <c r="C74" s="44" t="e">
        <f>IF(vzorce!M82="",#N/A,vzorce!M82)</f>
        <v>#N/A</v>
      </c>
      <c r="D74" s="44" t="e">
        <f>IF(vzorce!N82="",#N/A,vzorce!N82)</f>
        <v>#N/A</v>
      </c>
    </row>
    <row r="75" spans="1:4" x14ac:dyDescent="0.25">
      <c r="A75" s="50" t="e">
        <f>IF(vzorce!B83="",#N/A,vzorce!B83)</f>
        <v>#N/A</v>
      </c>
      <c r="B75" s="44" t="e">
        <f>IF(vzorce!L83="",#N/A,vzorce!L83)</f>
        <v>#N/A</v>
      </c>
      <c r="C75" s="44" t="e">
        <f>IF(vzorce!M83="",#N/A,vzorce!M83)</f>
        <v>#N/A</v>
      </c>
      <c r="D75" s="44" t="e">
        <f>IF(vzorce!N83="",#N/A,vzorce!N83)</f>
        <v>#N/A</v>
      </c>
    </row>
    <row r="76" spans="1:4" x14ac:dyDescent="0.25">
      <c r="A76" s="50" t="e">
        <f>IF(vzorce!B84="",#N/A,vzorce!B84)</f>
        <v>#N/A</v>
      </c>
      <c r="B76" s="44" t="e">
        <f>IF(vzorce!L84="",#N/A,vzorce!L84)</f>
        <v>#N/A</v>
      </c>
      <c r="C76" s="44" t="e">
        <f>IF(vzorce!M84="",#N/A,vzorce!M84)</f>
        <v>#N/A</v>
      </c>
      <c r="D76" s="44" t="e">
        <f>IF(vzorce!N84="",#N/A,vzorce!N84)</f>
        <v>#N/A</v>
      </c>
    </row>
    <row r="77" spans="1:4" x14ac:dyDescent="0.25">
      <c r="A77" s="50" t="e">
        <f>IF(vzorce!B85="",#N/A,vzorce!B85)</f>
        <v>#N/A</v>
      </c>
      <c r="B77" s="44" t="e">
        <f>IF(vzorce!L85="",#N/A,vzorce!L85)</f>
        <v>#N/A</v>
      </c>
      <c r="C77" s="44" t="e">
        <f>IF(vzorce!M85="",#N/A,vzorce!M85)</f>
        <v>#N/A</v>
      </c>
      <c r="D77" s="44" t="e">
        <f>IF(vzorce!N85="",#N/A,vzorce!N85)</f>
        <v>#N/A</v>
      </c>
    </row>
    <row r="78" spans="1:4" x14ac:dyDescent="0.25">
      <c r="A78" s="50" t="e">
        <f>IF(vzorce!B86="",#N/A,vzorce!B86)</f>
        <v>#N/A</v>
      </c>
      <c r="B78" s="44" t="e">
        <f>IF(vzorce!L86="",#N/A,vzorce!L86)</f>
        <v>#N/A</v>
      </c>
      <c r="C78" s="44" t="e">
        <f>IF(vzorce!M86="",#N/A,vzorce!M86)</f>
        <v>#N/A</v>
      </c>
      <c r="D78" s="44" t="e">
        <f>IF(vzorce!N86="",#N/A,vzorce!N86)</f>
        <v>#N/A</v>
      </c>
    </row>
    <row r="79" spans="1:4" x14ac:dyDescent="0.25">
      <c r="A79" s="50" t="e">
        <f>IF(vzorce!B87="",#N/A,vzorce!B87)</f>
        <v>#N/A</v>
      </c>
      <c r="B79" s="44" t="e">
        <f>IF(vzorce!L87="",#N/A,vzorce!L87)</f>
        <v>#N/A</v>
      </c>
      <c r="C79" s="44" t="e">
        <f>IF(vzorce!M87="",#N/A,vzorce!M87)</f>
        <v>#N/A</v>
      </c>
      <c r="D79" s="44" t="e">
        <f>IF(vzorce!N87="",#N/A,vzorce!N87)</f>
        <v>#N/A</v>
      </c>
    </row>
    <row r="80" spans="1:4" x14ac:dyDescent="0.25">
      <c r="A80" s="50" t="e">
        <f>IF(vzorce!B88="",#N/A,vzorce!B88)</f>
        <v>#N/A</v>
      </c>
      <c r="B80" s="44" t="e">
        <f>IF(vzorce!L88="",#N/A,vzorce!L88)</f>
        <v>#N/A</v>
      </c>
      <c r="C80" s="44" t="e">
        <f>IF(vzorce!M88="",#N/A,vzorce!M88)</f>
        <v>#N/A</v>
      </c>
      <c r="D80" s="44" t="e">
        <f>IF(vzorce!N88="",#N/A,vzorce!N88)</f>
        <v>#N/A</v>
      </c>
    </row>
    <row r="81" spans="1:4" x14ac:dyDescent="0.25">
      <c r="A81" s="50" t="e">
        <f>IF(vzorce!B89="",#N/A,vzorce!B89)</f>
        <v>#N/A</v>
      </c>
      <c r="B81" s="44" t="e">
        <f>IF(vzorce!L89="",#N/A,vzorce!L89)</f>
        <v>#N/A</v>
      </c>
      <c r="C81" s="44" t="e">
        <f>IF(vzorce!M89="",#N/A,vzorce!M89)</f>
        <v>#N/A</v>
      </c>
      <c r="D81" s="44" t="e">
        <f>IF(vzorce!N89="",#N/A,vzorce!N89)</f>
        <v>#N/A</v>
      </c>
    </row>
    <row r="82" spans="1:4" x14ac:dyDescent="0.25">
      <c r="A82" s="50" t="e">
        <f>IF(vzorce!B90="",#N/A,vzorce!B90)</f>
        <v>#N/A</v>
      </c>
      <c r="B82" s="44" t="e">
        <f>IF(vzorce!L90="",#N/A,vzorce!L90)</f>
        <v>#N/A</v>
      </c>
      <c r="C82" s="44" t="e">
        <f>IF(vzorce!M90="",#N/A,vzorce!M90)</f>
        <v>#N/A</v>
      </c>
      <c r="D82" s="44" t="e">
        <f>IF(vzorce!N90="",#N/A,vzorce!N90)</f>
        <v>#N/A</v>
      </c>
    </row>
    <row r="83" spans="1:4" x14ac:dyDescent="0.25">
      <c r="A83" s="50" t="e">
        <f>IF(vzorce!B91="",#N/A,vzorce!B91)</f>
        <v>#N/A</v>
      </c>
      <c r="B83" s="44" t="e">
        <f>IF(vzorce!L91="",#N/A,vzorce!L91)</f>
        <v>#N/A</v>
      </c>
      <c r="C83" s="44" t="e">
        <f>IF(vzorce!M91="",#N/A,vzorce!M91)</f>
        <v>#N/A</v>
      </c>
      <c r="D83" s="44" t="e">
        <f>IF(vzorce!N91="",#N/A,vzorce!N91)</f>
        <v>#N/A</v>
      </c>
    </row>
    <row r="84" spans="1:4" x14ac:dyDescent="0.25">
      <c r="A84" s="50" t="e">
        <f>IF(vzorce!B92="",#N/A,vzorce!B92)</f>
        <v>#N/A</v>
      </c>
      <c r="B84" s="44" t="e">
        <f>IF(vzorce!L92="",#N/A,vzorce!L92)</f>
        <v>#N/A</v>
      </c>
      <c r="C84" s="44" t="e">
        <f>IF(vzorce!M92="",#N/A,vzorce!M92)</f>
        <v>#N/A</v>
      </c>
      <c r="D84" s="44" t="e">
        <f>IF(vzorce!N92="",#N/A,vzorce!N92)</f>
        <v>#N/A</v>
      </c>
    </row>
    <row r="85" spans="1:4" x14ac:dyDescent="0.25">
      <c r="A85" s="50" t="e">
        <f>IF(vzorce!B93="",#N/A,vzorce!B93)</f>
        <v>#N/A</v>
      </c>
      <c r="B85" s="44" t="e">
        <f>IF(vzorce!L93="",#N/A,vzorce!L93)</f>
        <v>#N/A</v>
      </c>
      <c r="C85" s="44" t="e">
        <f>IF(vzorce!M93="",#N/A,vzorce!M93)</f>
        <v>#N/A</v>
      </c>
      <c r="D85" s="44" t="e">
        <f>IF(vzorce!N93="",#N/A,vzorce!N93)</f>
        <v>#N/A</v>
      </c>
    </row>
    <row r="86" spans="1:4" x14ac:dyDescent="0.25">
      <c r="A86" s="50" t="e">
        <f>IF(vzorce!B94="",#N/A,vzorce!B94)</f>
        <v>#N/A</v>
      </c>
      <c r="B86" s="44" t="e">
        <f>IF(vzorce!L94="",#N/A,vzorce!L94)</f>
        <v>#N/A</v>
      </c>
      <c r="C86" s="44" t="e">
        <f>IF(vzorce!M94="",#N/A,vzorce!M94)</f>
        <v>#N/A</v>
      </c>
      <c r="D86" s="44" t="e">
        <f>IF(vzorce!N94="",#N/A,vzorce!N94)</f>
        <v>#N/A</v>
      </c>
    </row>
    <row r="87" spans="1:4" x14ac:dyDescent="0.25">
      <c r="A87" s="50" t="e">
        <f>IF(vzorce!B95="",#N/A,vzorce!B95)</f>
        <v>#N/A</v>
      </c>
      <c r="B87" s="44" t="e">
        <f>IF(vzorce!L95="",#N/A,vzorce!L95)</f>
        <v>#N/A</v>
      </c>
      <c r="C87" s="44" t="e">
        <f>IF(vzorce!M95="",#N/A,vzorce!M95)</f>
        <v>#N/A</v>
      </c>
      <c r="D87" s="44" t="e">
        <f>IF(vzorce!N95="",#N/A,vzorce!N95)</f>
        <v>#N/A</v>
      </c>
    </row>
    <row r="88" spans="1:4" x14ac:dyDescent="0.25">
      <c r="A88" s="50" t="e">
        <f>IF(vzorce!B96="",#N/A,vzorce!B96)</f>
        <v>#N/A</v>
      </c>
      <c r="B88" s="44" t="e">
        <f>IF(vzorce!L96="",#N/A,vzorce!L96)</f>
        <v>#N/A</v>
      </c>
      <c r="C88" s="44" t="e">
        <f>IF(vzorce!M96="",#N/A,vzorce!M96)</f>
        <v>#N/A</v>
      </c>
      <c r="D88" s="44" t="e">
        <f>IF(vzorce!N96="",#N/A,vzorce!N96)</f>
        <v>#N/A</v>
      </c>
    </row>
    <row r="89" spans="1:4" x14ac:dyDescent="0.25">
      <c r="A89" s="50" t="e">
        <f>IF(vzorce!B97="",#N/A,vzorce!B97)</f>
        <v>#N/A</v>
      </c>
      <c r="B89" s="44" t="e">
        <f>IF(vzorce!L97="",#N/A,vzorce!L97)</f>
        <v>#N/A</v>
      </c>
      <c r="C89" s="44" t="e">
        <f>IF(vzorce!M97="",#N/A,vzorce!M97)</f>
        <v>#N/A</v>
      </c>
      <c r="D89" s="44" t="e">
        <f>IF(vzorce!N97="",#N/A,vzorce!N97)</f>
        <v>#N/A</v>
      </c>
    </row>
    <row r="90" spans="1:4" x14ac:dyDescent="0.25">
      <c r="A90" s="50" t="e">
        <f>IF(vzorce!B98="",#N/A,vzorce!B98)</f>
        <v>#N/A</v>
      </c>
      <c r="B90" s="44" t="e">
        <f>IF(vzorce!L98="",#N/A,vzorce!L98)</f>
        <v>#N/A</v>
      </c>
      <c r="C90" s="44" t="e">
        <f>IF(vzorce!M98="",#N/A,vzorce!M98)</f>
        <v>#N/A</v>
      </c>
      <c r="D90" s="44" t="e">
        <f>IF(vzorce!N98="",#N/A,vzorce!N98)</f>
        <v>#N/A</v>
      </c>
    </row>
    <row r="91" spans="1:4" x14ac:dyDescent="0.25">
      <c r="A91" s="50" t="e">
        <f>IF(vzorce!B99="",#N/A,vzorce!B99)</f>
        <v>#N/A</v>
      </c>
      <c r="B91" s="44" t="e">
        <f>IF(vzorce!L99="",#N/A,vzorce!L99)</f>
        <v>#N/A</v>
      </c>
      <c r="C91" s="44" t="e">
        <f>IF(vzorce!M99="",#N/A,vzorce!M99)</f>
        <v>#N/A</v>
      </c>
      <c r="D91" s="44" t="e">
        <f>IF(vzorce!N99="",#N/A,vzorce!N99)</f>
        <v>#N/A</v>
      </c>
    </row>
    <row r="92" spans="1:4" x14ac:dyDescent="0.25">
      <c r="A92" s="50" t="e">
        <f>IF(vzorce!B100="",#N/A,vzorce!B100)</f>
        <v>#N/A</v>
      </c>
      <c r="B92" s="44" t="e">
        <f>IF(vzorce!L100="",#N/A,vzorce!L100)</f>
        <v>#N/A</v>
      </c>
      <c r="C92" s="44" t="e">
        <f>IF(vzorce!M100="",#N/A,vzorce!M100)</f>
        <v>#N/A</v>
      </c>
      <c r="D92" s="44" t="e">
        <f>IF(vzorce!N100="",#N/A,vzorce!N100)</f>
        <v>#N/A</v>
      </c>
    </row>
    <row r="93" spans="1:4" x14ac:dyDescent="0.25">
      <c r="A93" s="50" t="e">
        <f>IF(vzorce!B101="",#N/A,vzorce!B101)</f>
        <v>#N/A</v>
      </c>
      <c r="B93" s="44" t="e">
        <f>IF(vzorce!L101="",#N/A,vzorce!L101)</f>
        <v>#N/A</v>
      </c>
      <c r="C93" s="44" t="e">
        <f>IF(vzorce!M101="",#N/A,vzorce!M101)</f>
        <v>#N/A</v>
      </c>
      <c r="D93" s="44" t="e">
        <f>IF(vzorce!N101="",#N/A,vzorce!N101)</f>
        <v>#N/A</v>
      </c>
    </row>
    <row r="94" spans="1:4" x14ac:dyDescent="0.25">
      <c r="A94" s="50" t="e">
        <f>IF(vzorce!B102="",#N/A,vzorce!B102)</f>
        <v>#N/A</v>
      </c>
      <c r="B94" s="44" t="e">
        <f>IF(vzorce!L102="",#N/A,vzorce!L102)</f>
        <v>#N/A</v>
      </c>
      <c r="C94" s="44" t="e">
        <f>IF(vzorce!M102="",#N/A,vzorce!M102)</f>
        <v>#N/A</v>
      </c>
      <c r="D94" s="44" t="e">
        <f>IF(vzorce!N102="",#N/A,vzorce!N102)</f>
        <v>#N/A</v>
      </c>
    </row>
    <row r="95" spans="1:4" x14ac:dyDescent="0.25">
      <c r="A95" s="50" t="e">
        <f>IF(vzorce!B103="",#N/A,vzorce!B103)</f>
        <v>#N/A</v>
      </c>
      <c r="B95" s="44" t="e">
        <f>IF(vzorce!L103="",#N/A,vzorce!L103)</f>
        <v>#N/A</v>
      </c>
      <c r="C95" s="44" t="e">
        <f>IF(vzorce!M103="",#N/A,vzorce!M103)</f>
        <v>#N/A</v>
      </c>
      <c r="D95" s="44" t="e">
        <f>IF(vzorce!N103="",#N/A,vzorce!N103)</f>
        <v>#N/A</v>
      </c>
    </row>
    <row r="96" spans="1:4" x14ac:dyDescent="0.25">
      <c r="A96" s="50" t="e">
        <f>IF(vzorce!B104="",#N/A,vzorce!B104)</f>
        <v>#N/A</v>
      </c>
      <c r="B96" s="44" t="e">
        <f>IF(vzorce!L104="",#N/A,vzorce!L104)</f>
        <v>#N/A</v>
      </c>
      <c r="C96" s="44" t="e">
        <f>IF(vzorce!M104="",#N/A,vzorce!M104)</f>
        <v>#N/A</v>
      </c>
      <c r="D96" s="44" t="e">
        <f>IF(vzorce!N104="",#N/A,vzorce!N104)</f>
        <v>#N/A</v>
      </c>
    </row>
    <row r="97" spans="1:4" x14ac:dyDescent="0.25">
      <c r="A97" s="50" t="e">
        <f>IF(vzorce!B105="",#N/A,vzorce!B105)</f>
        <v>#N/A</v>
      </c>
      <c r="B97" s="44" t="e">
        <f>IF(vzorce!L105="",#N/A,vzorce!L105)</f>
        <v>#N/A</v>
      </c>
      <c r="C97" s="44" t="e">
        <f>IF(vzorce!M105="",#N/A,vzorce!M105)</f>
        <v>#N/A</v>
      </c>
      <c r="D97" s="44" t="e">
        <f>IF(vzorce!N105="",#N/A,vzorce!N105)</f>
        <v>#N/A</v>
      </c>
    </row>
    <row r="98" spans="1:4" x14ac:dyDescent="0.25">
      <c r="A98" s="50" t="e">
        <f>IF(vzorce!B106="",#N/A,vzorce!B106)</f>
        <v>#N/A</v>
      </c>
      <c r="B98" s="44" t="e">
        <f>IF(vzorce!L106="",#N/A,vzorce!L106)</f>
        <v>#N/A</v>
      </c>
      <c r="C98" s="44" t="e">
        <f>IF(vzorce!M106="",#N/A,vzorce!M106)</f>
        <v>#N/A</v>
      </c>
      <c r="D98" s="44" t="e">
        <f>IF(vzorce!N106="",#N/A,vzorce!N106)</f>
        <v>#N/A</v>
      </c>
    </row>
    <row r="99" spans="1:4" x14ac:dyDescent="0.25">
      <c r="A99" s="50" t="e">
        <f>IF(vzorce!B107="",#N/A,vzorce!B107)</f>
        <v>#N/A</v>
      </c>
      <c r="B99" s="44" t="e">
        <f>IF(vzorce!L107="",#N/A,vzorce!L107)</f>
        <v>#N/A</v>
      </c>
      <c r="C99" s="44" t="e">
        <f>IF(vzorce!M107="",#N/A,vzorce!M107)</f>
        <v>#N/A</v>
      </c>
      <c r="D99" s="44" t="e">
        <f>IF(vzorce!N107="",#N/A,vzorce!N107)</f>
        <v>#N/A</v>
      </c>
    </row>
    <row r="100" spans="1:4" x14ac:dyDescent="0.25">
      <c r="A100" s="50" t="e">
        <f>IF(vzorce!B108="",#N/A,vzorce!B108)</f>
        <v>#N/A</v>
      </c>
      <c r="B100" s="44" t="e">
        <f>IF(vzorce!L108="",#N/A,vzorce!L108)</f>
        <v>#N/A</v>
      </c>
      <c r="C100" s="44" t="e">
        <f>IF(vzorce!M108="",#N/A,vzorce!M108)</f>
        <v>#N/A</v>
      </c>
      <c r="D100" s="44" t="e">
        <f>IF(vzorce!N108="",#N/A,vzorce!N108)</f>
        <v>#N/A</v>
      </c>
    </row>
    <row r="101" spans="1:4" x14ac:dyDescent="0.25">
      <c r="A101" s="50" t="e">
        <f>IF(vzorce!B109="",#N/A,vzorce!B109)</f>
        <v>#N/A</v>
      </c>
      <c r="B101" s="44" t="e">
        <f>IF(vzorce!L109="",#N/A,vzorce!L109)</f>
        <v>#N/A</v>
      </c>
      <c r="C101" s="44" t="e">
        <f>IF(vzorce!M109="",#N/A,vzorce!M109)</f>
        <v>#N/A</v>
      </c>
      <c r="D101" s="44" t="e">
        <f>IF(vzorce!N109="",#N/A,vzorce!N109)</f>
        <v>#N/A</v>
      </c>
    </row>
    <row r="102" spans="1:4" x14ac:dyDescent="0.25">
      <c r="A102" s="50" t="e">
        <f>IF(vzorce!B110="",#N/A,vzorce!B110)</f>
        <v>#N/A</v>
      </c>
      <c r="B102" s="44" t="e">
        <f>IF(vzorce!L110="",#N/A,vzorce!L110)</f>
        <v>#N/A</v>
      </c>
      <c r="C102" s="44" t="e">
        <f>IF(vzorce!M110="",#N/A,vzorce!M110)</f>
        <v>#N/A</v>
      </c>
      <c r="D102" s="44" t="e">
        <f>IF(vzorce!N110="",#N/A,vzorce!N110)</f>
        <v>#N/A</v>
      </c>
    </row>
    <row r="103" spans="1:4" x14ac:dyDescent="0.25">
      <c r="A103" s="50" t="e">
        <f>IF(vzorce!B111="",#N/A,vzorce!B111)</f>
        <v>#N/A</v>
      </c>
      <c r="B103" s="44" t="e">
        <f>IF(vzorce!L111="",#N/A,vzorce!L111)</f>
        <v>#N/A</v>
      </c>
      <c r="C103" s="44" t="e">
        <f>IF(vzorce!M111="",#N/A,vzorce!M111)</f>
        <v>#N/A</v>
      </c>
      <c r="D103" s="44" t="e">
        <f>IF(vzorce!N111="",#N/A,vzorce!N111)</f>
        <v>#N/A</v>
      </c>
    </row>
    <row r="104" spans="1:4" x14ac:dyDescent="0.25">
      <c r="A104" s="50" t="e">
        <f>IF(vzorce!B112="",#N/A,vzorce!B112)</f>
        <v>#N/A</v>
      </c>
      <c r="B104" s="44" t="e">
        <f>IF(vzorce!L112="",#N/A,vzorce!L112)</f>
        <v>#N/A</v>
      </c>
      <c r="C104" s="44" t="e">
        <f>IF(vzorce!M112="",#N/A,vzorce!M112)</f>
        <v>#N/A</v>
      </c>
      <c r="D104" s="44" t="e">
        <f>IF(vzorce!N112="",#N/A,vzorce!N112)</f>
        <v>#N/A</v>
      </c>
    </row>
    <row r="105" spans="1:4" x14ac:dyDescent="0.25">
      <c r="A105" s="50" t="e">
        <f>IF(vzorce!B113="",#N/A,vzorce!B113)</f>
        <v>#N/A</v>
      </c>
      <c r="B105" s="44" t="e">
        <f>IF(vzorce!L113="",#N/A,vzorce!L113)</f>
        <v>#N/A</v>
      </c>
      <c r="C105" s="44" t="e">
        <f>IF(vzorce!M113="",#N/A,vzorce!M113)</f>
        <v>#N/A</v>
      </c>
      <c r="D105" s="44" t="e">
        <f>IF(vzorce!N113="",#N/A,vzorce!N113)</f>
        <v>#N/A</v>
      </c>
    </row>
    <row r="106" spans="1:4" x14ac:dyDescent="0.25">
      <c r="A106" s="50" t="e">
        <f>IF(vzorce!B114="",#N/A,vzorce!B114)</f>
        <v>#N/A</v>
      </c>
      <c r="B106" s="44" t="e">
        <f>IF(vzorce!L114="",#N/A,vzorce!L114)</f>
        <v>#N/A</v>
      </c>
      <c r="C106" s="44" t="e">
        <f>IF(vzorce!M114="",#N/A,vzorce!M114)</f>
        <v>#N/A</v>
      </c>
      <c r="D106" s="44" t="e">
        <f>IF(vzorce!N114="",#N/A,vzorce!N114)</f>
        <v>#N/A</v>
      </c>
    </row>
    <row r="107" spans="1:4" x14ac:dyDescent="0.25">
      <c r="A107" s="50" t="e">
        <f>IF(vzorce!B115="",#N/A,vzorce!B115)</f>
        <v>#N/A</v>
      </c>
      <c r="B107" s="44" t="e">
        <f>IF(vzorce!L115="",#N/A,vzorce!L115)</f>
        <v>#N/A</v>
      </c>
      <c r="C107" s="44" t="e">
        <f>IF(vzorce!M115="",#N/A,vzorce!M115)</f>
        <v>#N/A</v>
      </c>
      <c r="D107" s="44" t="e">
        <f>IF(vzorce!N115="",#N/A,vzorce!N115)</f>
        <v>#N/A</v>
      </c>
    </row>
    <row r="108" spans="1:4" x14ac:dyDescent="0.25">
      <c r="A108" s="50" t="e">
        <f>IF(vzorce!B116="",#N/A,vzorce!B116)</f>
        <v>#N/A</v>
      </c>
      <c r="B108" s="44" t="e">
        <f>IF(vzorce!L116="",#N/A,vzorce!L116)</f>
        <v>#N/A</v>
      </c>
      <c r="C108" s="44" t="e">
        <f>IF(vzorce!M116="",#N/A,vzorce!M116)</f>
        <v>#N/A</v>
      </c>
      <c r="D108" s="44" t="e">
        <f>IF(vzorce!N116="",#N/A,vzorce!N116)</f>
        <v>#N/A</v>
      </c>
    </row>
    <row r="109" spans="1:4" x14ac:dyDescent="0.25">
      <c r="A109" s="50" t="e">
        <f>IF(vzorce!B117="",#N/A,vzorce!B117)</f>
        <v>#N/A</v>
      </c>
      <c r="B109" s="44" t="e">
        <f>IF(vzorce!L117="",#N/A,vzorce!L117)</f>
        <v>#N/A</v>
      </c>
      <c r="C109" s="44" t="e">
        <f>IF(vzorce!M117="",#N/A,vzorce!M117)</f>
        <v>#N/A</v>
      </c>
      <c r="D109" s="44" t="e">
        <f>IF(vzorce!N117="",#N/A,vzorce!N117)</f>
        <v>#N/A</v>
      </c>
    </row>
    <row r="110" spans="1:4" x14ac:dyDescent="0.25">
      <c r="A110" s="50" t="e">
        <f>IF(vzorce!B118="",#N/A,vzorce!B118)</f>
        <v>#N/A</v>
      </c>
      <c r="B110" s="44" t="e">
        <f>IF(vzorce!L118="",#N/A,vzorce!L118)</f>
        <v>#N/A</v>
      </c>
      <c r="C110" s="44" t="e">
        <f>IF(vzorce!M118="",#N/A,vzorce!M118)</f>
        <v>#N/A</v>
      </c>
      <c r="D110" s="44" t="e">
        <f>IF(vzorce!N118="",#N/A,vzorce!N118)</f>
        <v>#N/A</v>
      </c>
    </row>
    <row r="111" spans="1:4" x14ac:dyDescent="0.25">
      <c r="A111" s="50" t="e">
        <f>IF(vzorce!B119="",#N/A,vzorce!B119)</f>
        <v>#N/A</v>
      </c>
      <c r="B111" s="44" t="e">
        <f>IF(vzorce!L119="",#N/A,vzorce!L119)</f>
        <v>#N/A</v>
      </c>
      <c r="C111" s="44" t="e">
        <f>IF(vzorce!M119="",#N/A,vzorce!M119)</f>
        <v>#N/A</v>
      </c>
      <c r="D111" s="44" t="e">
        <f>IF(vzorce!N119="",#N/A,vzorce!N119)</f>
        <v>#N/A</v>
      </c>
    </row>
    <row r="112" spans="1:4" x14ac:dyDescent="0.25">
      <c r="A112" s="50" t="e">
        <f>IF(vzorce!B120="",#N/A,vzorce!B120)</f>
        <v>#N/A</v>
      </c>
      <c r="B112" s="44" t="e">
        <f>IF(vzorce!L120="",#N/A,vzorce!L120)</f>
        <v>#N/A</v>
      </c>
      <c r="C112" s="44" t="e">
        <f>IF(vzorce!M120="",#N/A,vzorce!M120)</f>
        <v>#N/A</v>
      </c>
      <c r="D112" s="44" t="e">
        <f>IF(vzorce!N120="",#N/A,vzorce!N120)</f>
        <v>#N/A</v>
      </c>
    </row>
    <row r="113" spans="1:4" x14ac:dyDescent="0.25">
      <c r="A113" s="50" t="e">
        <f>IF(vzorce!B121="",#N/A,vzorce!B121)</f>
        <v>#N/A</v>
      </c>
      <c r="B113" s="44" t="e">
        <f>IF(vzorce!L121="",#N/A,vzorce!L121)</f>
        <v>#N/A</v>
      </c>
      <c r="C113" s="44" t="e">
        <f>IF(vzorce!M121="",#N/A,vzorce!M121)</f>
        <v>#N/A</v>
      </c>
      <c r="D113" s="44" t="e">
        <f>IF(vzorce!N121="",#N/A,vzorce!N121)</f>
        <v>#N/A</v>
      </c>
    </row>
    <row r="114" spans="1:4" x14ac:dyDescent="0.25">
      <c r="A114" s="50" t="e">
        <f>IF(vzorce!B122="",#N/A,vzorce!B122)</f>
        <v>#N/A</v>
      </c>
      <c r="B114" s="44" t="e">
        <f>IF(vzorce!L122="",#N/A,vzorce!L122)</f>
        <v>#N/A</v>
      </c>
      <c r="C114" s="44" t="e">
        <f>IF(vzorce!M122="",#N/A,vzorce!M122)</f>
        <v>#N/A</v>
      </c>
      <c r="D114" s="44" t="e">
        <f>IF(vzorce!N122="",#N/A,vzorce!N122)</f>
        <v>#N/A</v>
      </c>
    </row>
    <row r="115" spans="1:4" x14ac:dyDescent="0.25">
      <c r="A115" s="50" t="e">
        <f>IF(vzorce!B123="",#N/A,vzorce!B123)</f>
        <v>#N/A</v>
      </c>
      <c r="B115" s="44" t="e">
        <f>IF(vzorce!L123="",#N/A,vzorce!L123)</f>
        <v>#N/A</v>
      </c>
      <c r="C115" s="44" t="e">
        <f>IF(vzorce!M123="",#N/A,vzorce!M123)</f>
        <v>#N/A</v>
      </c>
      <c r="D115" s="44" t="e">
        <f>IF(vzorce!N123="",#N/A,vzorce!N123)</f>
        <v>#N/A</v>
      </c>
    </row>
    <row r="116" spans="1:4" x14ac:dyDescent="0.25">
      <c r="A116" s="50" t="e">
        <f>IF(vzorce!B124="",#N/A,vzorce!B124)</f>
        <v>#N/A</v>
      </c>
      <c r="B116" s="44" t="e">
        <f>IF(vzorce!L124="",#N/A,vzorce!L124)</f>
        <v>#N/A</v>
      </c>
      <c r="C116" s="44" t="e">
        <f>IF(vzorce!M124="",#N/A,vzorce!M124)</f>
        <v>#N/A</v>
      </c>
      <c r="D116" s="44" t="e">
        <f>IF(vzorce!N124="",#N/A,vzorce!N124)</f>
        <v>#N/A</v>
      </c>
    </row>
    <row r="117" spans="1:4" x14ac:dyDescent="0.25">
      <c r="A117" s="50" t="e">
        <f>IF(vzorce!B125="",#N/A,vzorce!B125)</f>
        <v>#N/A</v>
      </c>
      <c r="B117" s="44" t="e">
        <f>IF(vzorce!L125="",#N/A,vzorce!L125)</f>
        <v>#N/A</v>
      </c>
      <c r="C117" s="44" t="e">
        <f>IF(vzorce!M125="",#N/A,vzorce!M125)</f>
        <v>#N/A</v>
      </c>
      <c r="D117" s="44" t="e">
        <f>IF(vzorce!N125="",#N/A,vzorce!N125)</f>
        <v>#N/A</v>
      </c>
    </row>
    <row r="118" spans="1:4" x14ac:dyDescent="0.25">
      <c r="A118" s="50" t="e">
        <f>IF(vzorce!B126="",#N/A,vzorce!B126)</f>
        <v>#N/A</v>
      </c>
      <c r="B118" s="44" t="e">
        <f>IF(vzorce!L126="",#N/A,vzorce!L126)</f>
        <v>#N/A</v>
      </c>
      <c r="C118" s="44" t="e">
        <f>IF(vzorce!M126="",#N/A,vzorce!M126)</f>
        <v>#N/A</v>
      </c>
      <c r="D118" s="44" t="e">
        <f>IF(vzorce!N126="",#N/A,vzorce!N126)</f>
        <v>#N/A</v>
      </c>
    </row>
    <row r="119" spans="1:4" x14ac:dyDescent="0.25">
      <c r="A119" s="50" t="e">
        <f>IF(vzorce!B127="",#N/A,vzorce!B127)</f>
        <v>#N/A</v>
      </c>
      <c r="B119" s="44" t="e">
        <f>IF(vzorce!L127="",#N/A,vzorce!L127)</f>
        <v>#N/A</v>
      </c>
      <c r="C119" s="44" t="e">
        <f>IF(vzorce!M127="",#N/A,vzorce!M127)</f>
        <v>#N/A</v>
      </c>
      <c r="D119" s="44" t="e">
        <f>IF(vzorce!N127="",#N/A,vzorce!N127)</f>
        <v>#N/A</v>
      </c>
    </row>
    <row r="120" spans="1:4" x14ac:dyDescent="0.25">
      <c r="A120" s="50" t="e">
        <f>IF(vzorce!B128="",#N/A,vzorce!B128)</f>
        <v>#N/A</v>
      </c>
      <c r="B120" s="44" t="e">
        <f>IF(vzorce!L128="",#N/A,vzorce!L128)</f>
        <v>#N/A</v>
      </c>
      <c r="C120" s="44" t="e">
        <f>IF(vzorce!M128="",#N/A,vzorce!M128)</f>
        <v>#N/A</v>
      </c>
      <c r="D120" s="44" t="e">
        <f>IF(vzorce!N128="",#N/A,vzorce!N128)</f>
        <v>#N/A</v>
      </c>
    </row>
    <row r="121" spans="1:4" x14ac:dyDescent="0.25">
      <c r="A121" s="50" t="e">
        <f>IF(vzorce!B129="",#N/A,vzorce!B129)</f>
        <v>#N/A</v>
      </c>
      <c r="B121" s="44" t="e">
        <f>IF(vzorce!L129="",#N/A,vzorce!L129)</f>
        <v>#N/A</v>
      </c>
      <c r="C121" s="44" t="e">
        <f>IF(vzorce!M129="",#N/A,vzorce!M129)</f>
        <v>#N/A</v>
      </c>
      <c r="D121" s="44" t="e">
        <f>IF(vzorce!N129="",#N/A,vzorce!N129)</f>
        <v>#N/A</v>
      </c>
    </row>
    <row r="122" spans="1:4" x14ac:dyDescent="0.25">
      <c r="A122" s="50" t="e">
        <f>IF(vzorce!B130="",#N/A,vzorce!B130)</f>
        <v>#N/A</v>
      </c>
      <c r="B122" s="44" t="e">
        <f>IF(vzorce!L130="",#N/A,vzorce!L130)</f>
        <v>#N/A</v>
      </c>
      <c r="C122" s="44" t="e">
        <f>IF(vzorce!M130="",#N/A,vzorce!M130)</f>
        <v>#N/A</v>
      </c>
      <c r="D122" s="44" t="e">
        <f>IF(vzorce!N130="",#N/A,vzorce!N130)</f>
        <v>#N/A</v>
      </c>
    </row>
    <row r="123" spans="1:4" x14ac:dyDescent="0.25">
      <c r="A123" s="50" t="e">
        <f>IF(vzorce!B131="",#N/A,vzorce!B131)</f>
        <v>#N/A</v>
      </c>
      <c r="B123" s="44" t="e">
        <f>IF(vzorce!L131="",#N/A,vzorce!L131)</f>
        <v>#N/A</v>
      </c>
      <c r="C123" s="44" t="e">
        <f>IF(vzorce!M131="",#N/A,vzorce!M131)</f>
        <v>#N/A</v>
      </c>
      <c r="D123" s="44" t="e">
        <f>IF(vzorce!N131="",#N/A,vzorce!N131)</f>
        <v>#N/A</v>
      </c>
    </row>
    <row r="124" spans="1:4" x14ac:dyDescent="0.25">
      <c r="A124" s="50" t="e">
        <f>IF(vzorce!B132="",#N/A,vzorce!B132)</f>
        <v>#N/A</v>
      </c>
      <c r="B124" s="44" t="e">
        <f>IF(vzorce!L132="",#N/A,vzorce!L132)</f>
        <v>#N/A</v>
      </c>
      <c r="C124" s="44" t="e">
        <f>IF(vzorce!M132="",#N/A,vzorce!M132)</f>
        <v>#N/A</v>
      </c>
      <c r="D124" s="44" t="e">
        <f>IF(vzorce!N132="",#N/A,vzorce!N132)</f>
        <v>#N/A</v>
      </c>
    </row>
    <row r="125" spans="1:4" x14ac:dyDescent="0.25">
      <c r="A125" s="50" t="e">
        <f>IF(vzorce!B133="",#N/A,vzorce!B133)</f>
        <v>#N/A</v>
      </c>
      <c r="B125" s="44" t="e">
        <f>IF(vzorce!L133="",#N/A,vzorce!L133)</f>
        <v>#N/A</v>
      </c>
      <c r="C125" s="44" t="e">
        <f>IF(vzorce!M133="",#N/A,vzorce!M133)</f>
        <v>#N/A</v>
      </c>
      <c r="D125" s="44" t="e">
        <f>IF(vzorce!N133="",#N/A,vzorce!N133)</f>
        <v>#N/A</v>
      </c>
    </row>
    <row r="126" spans="1:4" x14ac:dyDescent="0.25">
      <c r="A126" s="50" t="e">
        <f>IF(vzorce!B134="",#N/A,vzorce!B134)</f>
        <v>#N/A</v>
      </c>
      <c r="B126" s="44" t="e">
        <f>IF(vzorce!L134="",#N/A,vzorce!L134)</f>
        <v>#N/A</v>
      </c>
      <c r="C126" s="44" t="e">
        <f>IF(vzorce!M134="",#N/A,vzorce!M134)</f>
        <v>#N/A</v>
      </c>
      <c r="D126" s="44" t="e">
        <f>IF(vzorce!N134="",#N/A,vzorce!N134)</f>
        <v>#N/A</v>
      </c>
    </row>
    <row r="127" spans="1:4" x14ac:dyDescent="0.25">
      <c r="A127" s="50" t="e">
        <f>IF(vzorce!B135="",#N/A,vzorce!B135)</f>
        <v>#N/A</v>
      </c>
      <c r="B127" s="44" t="e">
        <f>IF(vzorce!L135="",#N/A,vzorce!L135)</f>
        <v>#N/A</v>
      </c>
      <c r="C127" s="44" t="e">
        <f>IF(vzorce!M135="",#N/A,vzorce!M135)</f>
        <v>#N/A</v>
      </c>
      <c r="D127" s="44" t="e">
        <f>IF(vzorce!N135="",#N/A,vzorce!N135)</f>
        <v>#N/A</v>
      </c>
    </row>
    <row r="128" spans="1:4" x14ac:dyDescent="0.25">
      <c r="A128" s="50" t="e">
        <f>IF(vzorce!B136="",#N/A,vzorce!B136)</f>
        <v>#N/A</v>
      </c>
      <c r="B128" s="44" t="e">
        <f>IF(vzorce!L136="",#N/A,vzorce!L136)</f>
        <v>#N/A</v>
      </c>
      <c r="C128" s="44" t="e">
        <f>IF(vzorce!M136="",#N/A,vzorce!M136)</f>
        <v>#N/A</v>
      </c>
      <c r="D128" s="44" t="e">
        <f>IF(vzorce!N136="",#N/A,vzorce!N136)</f>
        <v>#N/A</v>
      </c>
    </row>
    <row r="129" spans="1:4" x14ac:dyDescent="0.25">
      <c r="A129" s="50" t="e">
        <f>IF(vzorce!B137="",#N/A,vzorce!B137)</f>
        <v>#N/A</v>
      </c>
      <c r="B129" s="44" t="e">
        <f>IF(vzorce!L137="",#N/A,vzorce!L137)</f>
        <v>#N/A</v>
      </c>
      <c r="C129" s="44" t="e">
        <f>IF(vzorce!M137="",#N/A,vzorce!M137)</f>
        <v>#N/A</v>
      </c>
      <c r="D129" s="44" t="e">
        <f>IF(vzorce!N137="",#N/A,vzorce!N137)</f>
        <v>#N/A</v>
      </c>
    </row>
    <row r="130" spans="1:4" x14ac:dyDescent="0.25">
      <c r="A130" s="50" t="e">
        <f>IF(vzorce!B138="",#N/A,vzorce!B138)</f>
        <v>#N/A</v>
      </c>
      <c r="B130" s="44" t="e">
        <f>IF(vzorce!L138="",#N/A,vzorce!L138)</f>
        <v>#N/A</v>
      </c>
      <c r="C130" s="44" t="e">
        <f>IF(vzorce!M138="",#N/A,vzorce!M138)</f>
        <v>#N/A</v>
      </c>
      <c r="D130" s="44" t="e">
        <f>IF(vzorce!N138="",#N/A,vzorce!N138)</f>
        <v>#N/A</v>
      </c>
    </row>
    <row r="131" spans="1:4" x14ac:dyDescent="0.25">
      <c r="A131" s="50" t="e">
        <f>IF(vzorce!B139="",#N/A,vzorce!B139)</f>
        <v>#N/A</v>
      </c>
      <c r="B131" s="44" t="e">
        <f>IF(vzorce!L139="",#N/A,vzorce!L139)</f>
        <v>#N/A</v>
      </c>
      <c r="C131" s="44" t="e">
        <f>IF(vzorce!M139="",#N/A,vzorce!M139)</f>
        <v>#N/A</v>
      </c>
      <c r="D131" s="44" t="e">
        <f>IF(vzorce!N139="",#N/A,vzorce!N139)</f>
        <v>#N/A</v>
      </c>
    </row>
    <row r="132" spans="1:4" x14ac:dyDescent="0.25">
      <c r="A132" s="50" t="e">
        <f>IF(vzorce!B140="",#N/A,vzorce!B140)</f>
        <v>#N/A</v>
      </c>
      <c r="B132" s="44" t="e">
        <f>IF(vzorce!L140="",#N/A,vzorce!L140)</f>
        <v>#N/A</v>
      </c>
      <c r="C132" s="44" t="e">
        <f>IF(vzorce!M140="",#N/A,vzorce!M140)</f>
        <v>#N/A</v>
      </c>
      <c r="D132" s="44" t="e">
        <f>IF(vzorce!N140="",#N/A,vzorce!N140)</f>
        <v>#N/A</v>
      </c>
    </row>
    <row r="133" spans="1:4" x14ac:dyDescent="0.25">
      <c r="A133" s="50" t="e">
        <f>IF(vzorce!B141="",#N/A,vzorce!B141)</f>
        <v>#N/A</v>
      </c>
      <c r="B133" s="44" t="e">
        <f>IF(vzorce!L141="",#N/A,vzorce!L141)</f>
        <v>#N/A</v>
      </c>
      <c r="C133" s="44" t="e">
        <f>IF(vzorce!M141="",#N/A,vzorce!M141)</f>
        <v>#N/A</v>
      </c>
      <c r="D133" s="44" t="e">
        <f>IF(vzorce!N141="",#N/A,vzorce!N141)</f>
        <v>#N/A</v>
      </c>
    </row>
    <row r="134" spans="1:4" x14ac:dyDescent="0.25">
      <c r="A134" s="50" t="e">
        <f>IF(vzorce!B142="",#N/A,vzorce!B142)</f>
        <v>#N/A</v>
      </c>
      <c r="B134" s="44" t="e">
        <f>IF(vzorce!L142="",#N/A,vzorce!L142)</f>
        <v>#N/A</v>
      </c>
      <c r="C134" s="44" t="e">
        <f>IF(vzorce!M142="",#N/A,vzorce!M142)</f>
        <v>#N/A</v>
      </c>
      <c r="D134" s="44" t="e">
        <f>IF(vzorce!N142="",#N/A,vzorce!N142)</f>
        <v>#N/A</v>
      </c>
    </row>
    <row r="135" spans="1:4" x14ac:dyDescent="0.25">
      <c r="A135" s="50" t="e">
        <f>IF(vzorce!B143="",#N/A,vzorce!B143)</f>
        <v>#N/A</v>
      </c>
      <c r="B135" s="44" t="e">
        <f>IF(vzorce!L143="",#N/A,vzorce!L143)</f>
        <v>#N/A</v>
      </c>
      <c r="C135" s="44" t="e">
        <f>IF(vzorce!M143="",#N/A,vzorce!M143)</f>
        <v>#N/A</v>
      </c>
      <c r="D135" s="44" t="e">
        <f>IF(vzorce!N143="",#N/A,vzorce!N143)</f>
        <v>#N/A</v>
      </c>
    </row>
    <row r="136" spans="1:4" x14ac:dyDescent="0.25">
      <c r="A136" s="50" t="e">
        <f>IF(vzorce!B144="",#N/A,vzorce!B144)</f>
        <v>#N/A</v>
      </c>
      <c r="B136" s="44" t="e">
        <f>IF(vzorce!L144="",#N/A,vzorce!L144)</f>
        <v>#N/A</v>
      </c>
      <c r="C136" s="44" t="e">
        <f>IF(vzorce!M144="",#N/A,vzorce!M144)</f>
        <v>#N/A</v>
      </c>
      <c r="D136" s="44" t="e">
        <f>IF(vzorce!N144="",#N/A,vzorce!N144)</f>
        <v>#N/A</v>
      </c>
    </row>
    <row r="137" spans="1:4" x14ac:dyDescent="0.25">
      <c r="A137" s="50" t="e">
        <f>IF(vzorce!B145="",#N/A,vzorce!B145)</f>
        <v>#N/A</v>
      </c>
      <c r="B137" s="44" t="e">
        <f>IF(vzorce!L145="",#N/A,vzorce!L145)</f>
        <v>#N/A</v>
      </c>
      <c r="C137" s="44" t="e">
        <f>IF(vzorce!M145="",#N/A,vzorce!M145)</f>
        <v>#N/A</v>
      </c>
      <c r="D137" s="44" t="e">
        <f>IF(vzorce!N145="",#N/A,vzorce!N145)</f>
        <v>#N/A</v>
      </c>
    </row>
    <row r="138" spans="1:4" x14ac:dyDescent="0.25">
      <c r="A138" s="50" t="e">
        <f>IF(vzorce!B146="",#N/A,vzorce!B146)</f>
        <v>#N/A</v>
      </c>
      <c r="B138" s="44" t="e">
        <f>IF(vzorce!L146="",#N/A,vzorce!L146)</f>
        <v>#N/A</v>
      </c>
      <c r="C138" s="44" t="e">
        <f>IF(vzorce!M146="",#N/A,vzorce!M146)</f>
        <v>#N/A</v>
      </c>
      <c r="D138" s="44" t="e">
        <f>IF(vzorce!N146="",#N/A,vzorce!N146)</f>
        <v>#N/A</v>
      </c>
    </row>
    <row r="139" spans="1:4" x14ac:dyDescent="0.25">
      <c r="A139" s="50" t="e">
        <f>IF(vzorce!B147="",#N/A,vzorce!B147)</f>
        <v>#N/A</v>
      </c>
      <c r="B139" s="44" t="e">
        <f>IF(vzorce!L147="",#N/A,vzorce!L147)</f>
        <v>#N/A</v>
      </c>
      <c r="C139" s="44" t="e">
        <f>IF(vzorce!M147="",#N/A,vzorce!M147)</f>
        <v>#N/A</v>
      </c>
      <c r="D139" s="44" t="e">
        <f>IF(vzorce!N147="",#N/A,vzorce!N147)</f>
        <v>#N/A</v>
      </c>
    </row>
    <row r="140" spans="1:4" x14ac:dyDescent="0.25">
      <c r="A140" s="50" t="e">
        <f>IF(vzorce!B148="",#N/A,vzorce!B148)</f>
        <v>#N/A</v>
      </c>
      <c r="B140" s="44" t="e">
        <f>IF(vzorce!L148="",#N/A,vzorce!L148)</f>
        <v>#N/A</v>
      </c>
      <c r="C140" s="44" t="e">
        <f>IF(vzorce!M148="",#N/A,vzorce!M148)</f>
        <v>#N/A</v>
      </c>
      <c r="D140" s="44" t="e">
        <f>IF(vzorce!N148="",#N/A,vzorce!N148)</f>
        <v>#N/A</v>
      </c>
    </row>
    <row r="141" spans="1:4" x14ac:dyDescent="0.25">
      <c r="A141" s="50" t="e">
        <f>IF(vzorce!B149="",#N/A,vzorce!B149)</f>
        <v>#N/A</v>
      </c>
      <c r="B141" s="44" t="e">
        <f>IF(vzorce!L149="",#N/A,vzorce!L149)</f>
        <v>#N/A</v>
      </c>
      <c r="C141" s="44" t="e">
        <f>IF(vzorce!M149="",#N/A,vzorce!M149)</f>
        <v>#N/A</v>
      </c>
      <c r="D141" s="44" t="e">
        <f>IF(vzorce!N149="",#N/A,vzorce!N149)</f>
        <v>#N/A</v>
      </c>
    </row>
    <row r="142" spans="1:4" x14ac:dyDescent="0.25">
      <c r="A142" s="50" t="e">
        <f>IF(vzorce!B150="",#N/A,vzorce!B150)</f>
        <v>#N/A</v>
      </c>
      <c r="B142" s="44" t="e">
        <f>IF(vzorce!L150="",#N/A,vzorce!L150)</f>
        <v>#N/A</v>
      </c>
      <c r="C142" s="44" t="e">
        <f>IF(vzorce!M150="",#N/A,vzorce!M150)</f>
        <v>#N/A</v>
      </c>
      <c r="D142" s="44" t="e">
        <f>IF(vzorce!N150="",#N/A,vzorce!N150)</f>
        <v>#N/A</v>
      </c>
    </row>
    <row r="143" spans="1:4" x14ac:dyDescent="0.25">
      <c r="A143" s="50" t="e">
        <f>IF(vzorce!B151="",#N/A,vzorce!B151)</f>
        <v>#N/A</v>
      </c>
      <c r="B143" s="44" t="e">
        <f>IF(vzorce!L151="",#N/A,vzorce!L151)</f>
        <v>#N/A</v>
      </c>
      <c r="C143" s="44" t="e">
        <f>IF(vzorce!M151="",#N/A,vzorce!M151)</f>
        <v>#N/A</v>
      </c>
      <c r="D143" s="44" t="e">
        <f>IF(vzorce!N151="",#N/A,vzorce!N151)</f>
        <v>#N/A</v>
      </c>
    </row>
    <row r="144" spans="1:4" x14ac:dyDescent="0.25">
      <c r="A144" s="50" t="e">
        <f>IF(vzorce!B152="",#N/A,vzorce!B152)</f>
        <v>#N/A</v>
      </c>
      <c r="B144" s="44" t="e">
        <f>IF(vzorce!L152="",#N/A,vzorce!L152)</f>
        <v>#N/A</v>
      </c>
      <c r="C144" s="44" t="e">
        <f>IF(vzorce!M152="",#N/A,vzorce!M152)</f>
        <v>#N/A</v>
      </c>
      <c r="D144" s="44" t="e">
        <f>IF(vzorce!N152="",#N/A,vzorce!N152)</f>
        <v>#N/A</v>
      </c>
    </row>
    <row r="145" spans="1:4" x14ac:dyDescent="0.25">
      <c r="A145" s="50" t="e">
        <f>IF(vzorce!B153="",#N/A,vzorce!B153)</f>
        <v>#N/A</v>
      </c>
      <c r="B145" s="44" t="e">
        <f>IF(vzorce!L153="",#N/A,vzorce!L153)</f>
        <v>#N/A</v>
      </c>
      <c r="C145" s="44" t="e">
        <f>IF(vzorce!M153="",#N/A,vzorce!M153)</f>
        <v>#N/A</v>
      </c>
      <c r="D145" s="44" t="e">
        <f>IF(vzorce!N153="",#N/A,vzorce!N153)</f>
        <v>#N/A</v>
      </c>
    </row>
    <row r="146" spans="1:4" x14ac:dyDescent="0.25">
      <c r="A146" s="50" t="e">
        <f>IF(vzorce!B154="",#N/A,vzorce!B154)</f>
        <v>#N/A</v>
      </c>
      <c r="B146" s="44" t="e">
        <f>IF(vzorce!L154="",#N/A,vzorce!L154)</f>
        <v>#N/A</v>
      </c>
      <c r="C146" s="44" t="e">
        <f>IF(vzorce!M154="",#N/A,vzorce!M154)</f>
        <v>#N/A</v>
      </c>
      <c r="D146" s="44" t="e">
        <f>IF(vzorce!N154="",#N/A,vzorce!N154)</f>
        <v>#N/A</v>
      </c>
    </row>
    <row r="147" spans="1:4" x14ac:dyDescent="0.25">
      <c r="A147" s="50" t="e">
        <f>IF(vzorce!B155="",#N/A,vzorce!B155)</f>
        <v>#N/A</v>
      </c>
      <c r="B147" s="44" t="e">
        <f>IF(vzorce!L155="",#N/A,vzorce!L155)</f>
        <v>#N/A</v>
      </c>
      <c r="C147" s="44" t="e">
        <f>IF(vzorce!M155="",#N/A,vzorce!M155)</f>
        <v>#N/A</v>
      </c>
      <c r="D147" s="44" t="e">
        <f>IF(vzorce!N155="",#N/A,vzorce!N155)</f>
        <v>#N/A</v>
      </c>
    </row>
    <row r="148" spans="1:4" x14ac:dyDescent="0.25">
      <c r="A148" s="50" t="e">
        <f>IF(vzorce!B156="",#N/A,vzorce!B156)</f>
        <v>#N/A</v>
      </c>
      <c r="B148" s="44" t="e">
        <f>IF(vzorce!L156="",#N/A,vzorce!L156)</f>
        <v>#N/A</v>
      </c>
      <c r="C148" s="44" t="e">
        <f>IF(vzorce!M156="",#N/A,vzorce!M156)</f>
        <v>#N/A</v>
      </c>
      <c r="D148" s="44" t="e">
        <f>IF(vzorce!N156="",#N/A,vzorce!N156)</f>
        <v>#N/A</v>
      </c>
    </row>
    <row r="149" spans="1:4" x14ac:dyDescent="0.25">
      <c r="A149" s="50" t="e">
        <f>IF(vzorce!B157="",#N/A,vzorce!B157)</f>
        <v>#N/A</v>
      </c>
      <c r="B149" s="44" t="e">
        <f>IF(vzorce!L157="",#N/A,vzorce!L157)</f>
        <v>#N/A</v>
      </c>
      <c r="C149" s="44" t="e">
        <f>IF(vzorce!M157="",#N/A,vzorce!M157)</f>
        <v>#N/A</v>
      </c>
      <c r="D149" s="44" t="e">
        <f>IF(vzorce!N157="",#N/A,vzorce!N157)</f>
        <v>#N/A</v>
      </c>
    </row>
    <row r="150" spans="1:4" x14ac:dyDescent="0.25">
      <c r="A150" s="50" t="e">
        <f>IF(vzorce!B158="",#N/A,vzorce!B158)</f>
        <v>#N/A</v>
      </c>
      <c r="B150" s="44" t="e">
        <f>IF(vzorce!L158="",#N/A,vzorce!L158)</f>
        <v>#N/A</v>
      </c>
      <c r="C150" s="44" t="e">
        <f>IF(vzorce!M158="",#N/A,vzorce!M158)</f>
        <v>#N/A</v>
      </c>
      <c r="D150" s="44" t="e">
        <f>IF(vzorce!N158="",#N/A,vzorce!N158)</f>
        <v>#N/A</v>
      </c>
    </row>
    <row r="151" spans="1:4" x14ac:dyDescent="0.25">
      <c r="A151" s="50" t="e">
        <f>IF(vzorce!B159="",#N/A,vzorce!B159)</f>
        <v>#N/A</v>
      </c>
      <c r="B151" s="44" t="e">
        <f>IF(vzorce!L159="",#N/A,vzorce!L159)</f>
        <v>#N/A</v>
      </c>
      <c r="C151" s="44" t="e">
        <f>IF(vzorce!M159="",#N/A,vzorce!M159)</f>
        <v>#N/A</v>
      </c>
      <c r="D151" s="44" t="e">
        <f>IF(vzorce!N159="",#N/A,vzorce!N159)</f>
        <v>#N/A</v>
      </c>
    </row>
    <row r="152" spans="1:4" x14ac:dyDescent="0.25">
      <c r="A152" s="50" t="e">
        <f>IF(vzorce!B160="",#N/A,vzorce!B160)</f>
        <v>#N/A</v>
      </c>
      <c r="B152" s="44" t="e">
        <f>IF(vzorce!L160="",#N/A,vzorce!L160)</f>
        <v>#N/A</v>
      </c>
      <c r="C152" s="44" t="e">
        <f>IF(vzorce!M160="",#N/A,vzorce!M160)</f>
        <v>#N/A</v>
      </c>
      <c r="D152" s="44" t="e">
        <f>IF(vzorce!N160="",#N/A,vzorce!N160)</f>
        <v>#N/A</v>
      </c>
    </row>
    <row r="153" spans="1:4" x14ac:dyDescent="0.25">
      <c r="A153" s="50" t="e">
        <f>IF(vzorce!B161="",#N/A,vzorce!B161)</f>
        <v>#N/A</v>
      </c>
      <c r="B153" s="44" t="e">
        <f>IF(vzorce!L161="",#N/A,vzorce!L161)</f>
        <v>#N/A</v>
      </c>
      <c r="C153" s="44" t="e">
        <f>IF(vzorce!M161="",#N/A,vzorce!M161)</f>
        <v>#N/A</v>
      </c>
      <c r="D153" s="44" t="e">
        <f>IF(vzorce!N161="",#N/A,vzorce!N161)</f>
        <v>#N/A</v>
      </c>
    </row>
    <row r="154" spans="1:4" x14ac:dyDescent="0.25">
      <c r="A154" s="50" t="e">
        <f>IF(vzorce!B162="",#N/A,vzorce!B162)</f>
        <v>#N/A</v>
      </c>
      <c r="B154" s="44" t="e">
        <f>IF(vzorce!L162="",#N/A,vzorce!L162)</f>
        <v>#N/A</v>
      </c>
      <c r="C154" s="44" t="e">
        <f>IF(vzorce!M162="",#N/A,vzorce!M162)</f>
        <v>#N/A</v>
      </c>
      <c r="D154" s="44" t="e">
        <f>IF(vzorce!N162="",#N/A,vzorce!N162)</f>
        <v>#N/A</v>
      </c>
    </row>
    <row r="155" spans="1:4" x14ac:dyDescent="0.25">
      <c r="A155" s="50" t="e">
        <f>IF(vzorce!B163="",#N/A,vzorce!B163)</f>
        <v>#N/A</v>
      </c>
      <c r="B155" s="44" t="e">
        <f>IF(vzorce!L163="",#N/A,vzorce!L163)</f>
        <v>#N/A</v>
      </c>
      <c r="C155" s="44" t="e">
        <f>IF(vzorce!M163="",#N/A,vzorce!M163)</f>
        <v>#N/A</v>
      </c>
      <c r="D155" s="44" t="e">
        <f>IF(vzorce!N163="",#N/A,vzorce!N163)</f>
        <v>#N/A</v>
      </c>
    </row>
    <row r="156" spans="1:4" x14ac:dyDescent="0.25">
      <c r="A156" s="50" t="e">
        <f>IF(vzorce!B164="",#N/A,vzorce!B164)</f>
        <v>#N/A</v>
      </c>
      <c r="B156" s="44" t="e">
        <f>IF(vzorce!L164="",#N/A,vzorce!L164)</f>
        <v>#N/A</v>
      </c>
      <c r="C156" s="44" t="e">
        <f>IF(vzorce!M164="",#N/A,vzorce!M164)</f>
        <v>#N/A</v>
      </c>
      <c r="D156" s="44" t="e">
        <f>IF(vzorce!N164="",#N/A,vzorce!N164)</f>
        <v>#N/A</v>
      </c>
    </row>
    <row r="157" spans="1:4" x14ac:dyDescent="0.25">
      <c r="A157" s="50" t="e">
        <f>IF(vzorce!B165="",#N/A,vzorce!B165)</f>
        <v>#N/A</v>
      </c>
      <c r="B157" s="44" t="e">
        <f>IF(vzorce!L165="",#N/A,vzorce!L165)</f>
        <v>#N/A</v>
      </c>
      <c r="C157" s="44" t="e">
        <f>IF(vzorce!M165="",#N/A,vzorce!M165)</f>
        <v>#N/A</v>
      </c>
      <c r="D157" s="44" t="e">
        <f>IF(vzorce!N165="",#N/A,vzorce!N165)</f>
        <v>#N/A</v>
      </c>
    </row>
    <row r="158" spans="1:4" x14ac:dyDescent="0.25">
      <c r="A158" s="50" t="e">
        <f>IF(vzorce!B166="",#N/A,vzorce!B166)</f>
        <v>#N/A</v>
      </c>
      <c r="B158" s="44" t="e">
        <f>IF(vzorce!L166="",#N/A,vzorce!L166)</f>
        <v>#N/A</v>
      </c>
      <c r="C158" s="44" t="e">
        <f>IF(vzorce!M166="",#N/A,vzorce!M166)</f>
        <v>#N/A</v>
      </c>
      <c r="D158" s="44" t="e">
        <f>IF(vzorce!N166="",#N/A,vzorce!N166)</f>
        <v>#N/A</v>
      </c>
    </row>
    <row r="159" spans="1:4" x14ac:dyDescent="0.25">
      <c r="A159" s="50" t="e">
        <f>IF(vzorce!B167="",#N/A,vzorce!B167)</f>
        <v>#N/A</v>
      </c>
      <c r="B159" s="44" t="e">
        <f>IF(vzorce!L167="",#N/A,vzorce!L167)</f>
        <v>#N/A</v>
      </c>
      <c r="C159" s="44" t="e">
        <f>IF(vzorce!M167="",#N/A,vzorce!M167)</f>
        <v>#N/A</v>
      </c>
      <c r="D159" s="44" t="e">
        <f>IF(vzorce!N167="",#N/A,vzorce!N167)</f>
        <v>#N/A</v>
      </c>
    </row>
    <row r="160" spans="1:4" x14ac:dyDescent="0.25">
      <c r="A160" s="50" t="e">
        <f>IF(vzorce!B168="",#N/A,vzorce!B168)</f>
        <v>#N/A</v>
      </c>
      <c r="B160" s="44" t="e">
        <f>IF(vzorce!L168="",#N/A,vzorce!L168)</f>
        <v>#N/A</v>
      </c>
      <c r="C160" s="44" t="e">
        <f>IF(vzorce!M168="",#N/A,vzorce!M168)</f>
        <v>#N/A</v>
      </c>
      <c r="D160" s="44" t="e">
        <f>IF(vzorce!N168="",#N/A,vzorce!N168)</f>
        <v>#N/A</v>
      </c>
    </row>
    <row r="161" spans="1:4" x14ac:dyDescent="0.25">
      <c r="A161" s="50" t="e">
        <f>IF(vzorce!B169="",#N/A,vzorce!B169)</f>
        <v>#N/A</v>
      </c>
      <c r="B161" s="44" t="e">
        <f>IF(vzorce!L169="",#N/A,vzorce!L169)</f>
        <v>#N/A</v>
      </c>
      <c r="C161" s="44" t="e">
        <f>IF(vzorce!M169="",#N/A,vzorce!M169)</f>
        <v>#N/A</v>
      </c>
      <c r="D161" s="44" t="e">
        <f>IF(vzorce!N169="",#N/A,vzorce!N169)</f>
        <v>#N/A</v>
      </c>
    </row>
    <row r="162" spans="1:4" x14ac:dyDescent="0.25">
      <c r="A162" s="50" t="e">
        <f>IF(vzorce!B170="",#N/A,vzorce!B170)</f>
        <v>#N/A</v>
      </c>
      <c r="B162" s="44" t="e">
        <f>IF(vzorce!L170="",#N/A,vzorce!L170)</f>
        <v>#N/A</v>
      </c>
      <c r="C162" s="44" t="e">
        <f>IF(vzorce!M170="",#N/A,vzorce!M170)</f>
        <v>#N/A</v>
      </c>
      <c r="D162" s="44" t="e">
        <f>IF(vzorce!N170="",#N/A,vzorce!N170)</f>
        <v>#N/A</v>
      </c>
    </row>
    <row r="163" spans="1:4" x14ac:dyDescent="0.25">
      <c r="A163" s="50" t="e">
        <f>IF(vzorce!B171="",#N/A,vzorce!B171)</f>
        <v>#N/A</v>
      </c>
      <c r="B163" s="44" t="e">
        <f>IF(vzorce!L171="",#N/A,vzorce!L171)</f>
        <v>#N/A</v>
      </c>
      <c r="C163" s="44" t="e">
        <f>IF(vzorce!M171="",#N/A,vzorce!M171)</f>
        <v>#N/A</v>
      </c>
      <c r="D163" s="44" t="e">
        <f>IF(vzorce!N171="",#N/A,vzorce!N171)</f>
        <v>#N/A</v>
      </c>
    </row>
    <row r="164" spans="1:4" x14ac:dyDescent="0.25">
      <c r="A164" s="50" t="e">
        <f>IF(vzorce!B172="",#N/A,vzorce!B172)</f>
        <v>#N/A</v>
      </c>
      <c r="B164" s="44" t="e">
        <f>IF(vzorce!L172="",#N/A,vzorce!L172)</f>
        <v>#N/A</v>
      </c>
      <c r="C164" s="44" t="e">
        <f>IF(vzorce!M172="",#N/A,vzorce!M172)</f>
        <v>#N/A</v>
      </c>
      <c r="D164" s="44" t="e">
        <f>IF(vzorce!N172="",#N/A,vzorce!N172)</f>
        <v>#N/A</v>
      </c>
    </row>
    <row r="165" spans="1:4" x14ac:dyDescent="0.25">
      <c r="A165" s="50" t="e">
        <f>IF(vzorce!B173="",#N/A,vzorce!B173)</f>
        <v>#N/A</v>
      </c>
      <c r="B165" s="44" t="e">
        <f>IF(vzorce!L173="",#N/A,vzorce!L173)</f>
        <v>#N/A</v>
      </c>
      <c r="C165" s="44" t="e">
        <f>IF(vzorce!M173="",#N/A,vzorce!M173)</f>
        <v>#N/A</v>
      </c>
      <c r="D165" s="44" t="e">
        <f>IF(vzorce!N173="",#N/A,vzorce!N173)</f>
        <v>#N/A</v>
      </c>
    </row>
    <row r="166" spans="1:4" x14ac:dyDescent="0.25">
      <c r="A166" s="50" t="e">
        <f>IF(vzorce!B174="",#N/A,vzorce!B174)</f>
        <v>#N/A</v>
      </c>
      <c r="B166" s="44" t="e">
        <f>IF(vzorce!L174="",#N/A,vzorce!L174)</f>
        <v>#N/A</v>
      </c>
      <c r="C166" s="44" t="e">
        <f>IF(vzorce!M174="",#N/A,vzorce!M174)</f>
        <v>#N/A</v>
      </c>
      <c r="D166" s="44" t="e">
        <f>IF(vzorce!N174="",#N/A,vzorce!N174)</f>
        <v>#N/A</v>
      </c>
    </row>
    <row r="167" spans="1:4" x14ac:dyDescent="0.25">
      <c r="A167" s="50" t="e">
        <f>IF(vzorce!B175="",#N/A,vzorce!B175)</f>
        <v>#N/A</v>
      </c>
      <c r="B167" s="44" t="e">
        <f>IF(vzorce!L175="",#N/A,vzorce!L175)</f>
        <v>#N/A</v>
      </c>
      <c r="C167" s="44" t="e">
        <f>IF(vzorce!M175="",#N/A,vzorce!M175)</f>
        <v>#N/A</v>
      </c>
      <c r="D167" s="44" t="e">
        <f>IF(vzorce!N175="",#N/A,vzorce!N175)</f>
        <v>#N/A</v>
      </c>
    </row>
    <row r="168" spans="1:4" x14ac:dyDescent="0.25">
      <c r="A168" s="50" t="e">
        <f>IF(vzorce!B176="",#N/A,vzorce!B176)</f>
        <v>#N/A</v>
      </c>
      <c r="B168" s="44" t="e">
        <f>IF(vzorce!L176="",#N/A,vzorce!L176)</f>
        <v>#N/A</v>
      </c>
      <c r="C168" s="44" t="e">
        <f>IF(vzorce!M176="",#N/A,vzorce!M176)</f>
        <v>#N/A</v>
      </c>
      <c r="D168" s="44" t="e">
        <f>IF(vzorce!N176="",#N/A,vzorce!N176)</f>
        <v>#N/A</v>
      </c>
    </row>
    <row r="169" spans="1:4" x14ac:dyDescent="0.25">
      <c r="A169" s="50" t="e">
        <f>IF(vzorce!B177="",#N/A,vzorce!B177)</f>
        <v>#N/A</v>
      </c>
      <c r="B169" s="44" t="e">
        <f>IF(vzorce!L177="",#N/A,vzorce!L177)</f>
        <v>#N/A</v>
      </c>
      <c r="C169" s="44" t="e">
        <f>IF(vzorce!M177="",#N/A,vzorce!M177)</f>
        <v>#N/A</v>
      </c>
      <c r="D169" s="44" t="e">
        <f>IF(vzorce!N177="",#N/A,vzorce!N177)</f>
        <v>#N/A</v>
      </c>
    </row>
    <row r="170" spans="1:4" x14ac:dyDescent="0.25">
      <c r="A170" s="50" t="e">
        <f>IF(vzorce!B178="",#N/A,vzorce!B178)</f>
        <v>#N/A</v>
      </c>
      <c r="B170" s="44" t="e">
        <f>IF(vzorce!L178="",#N/A,vzorce!L178)</f>
        <v>#N/A</v>
      </c>
      <c r="C170" s="44" t="e">
        <f>IF(vzorce!M178="",#N/A,vzorce!M178)</f>
        <v>#N/A</v>
      </c>
      <c r="D170" s="44" t="e">
        <f>IF(vzorce!N178="",#N/A,vzorce!N178)</f>
        <v>#N/A</v>
      </c>
    </row>
    <row r="171" spans="1:4" x14ac:dyDescent="0.25">
      <c r="A171" s="50" t="e">
        <f>IF(vzorce!B179="",#N/A,vzorce!B179)</f>
        <v>#N/A</v>
      </c>
      <c r="B171" s="44" t="e">
        <f>IF(vzorce!L179="",#N/A,vzorce!L179)</f>
        <v>#N/A</v>
      </c>
      <c r="C171" s="44" t="e">
        <f>IF(vzorce!M179="",#N/A,vzorce!M179)</f>
        <v>#N/A</v>
      </c>
      <c r="D171" s="44" t="e">
        <f>IF(vzorce!N179="",#N/A,vzorce!N179)</f>
        <v>#N/A</v>
      </c>
    </row>
    <row r="172" spans="1:4" x14ac:dyDescent="0.25">
      <c r="A172" s="50" t="e">
        <f>IF(vzorce!B180="",#N/A,vzorce!B180)</f>
        <v>#N/A</v>
      </c>
      <c r="B172" s="44" t="e">
        <f>IF(vzorce!L180="",#N/A,vzorce!L180)</f>
        <v>#N/A</v>
      </c>
      <c r="C172" s="44" t="e">
        <f>IF(vzorce!M180="",#N/A,vzorce!M180)</f>
        <v>#N/A</v>
      </c>
      <c r="D172" s="44" t="e">
        <f>IF(vzorce!N180="",#N/A,vzorce!N180)</f>
        <v>#N/A</v>
      </c>
    </row>
    <row r="173" spans="1:4" x14ac:dyDescent="0.25">
      <c r="A173" s="50" t="e">
        <f>IF(vzorce!B181="",#N/A,vzorce!B181)</f>
        <v>#N/A</v>
      </c>
      <c r="B173" s="44" t="e">
        <f>IF(vzorce!L181="",#N/A,vzorce!L181)</f>
        <v>#N/A</v>
      </c>
      <c r="C173" s="44" t="e">
        <f>IF(vzorce!M181="",#N/A,vzorce!M181)</f>
        <v>#N/A</v>
      </c>
      <c r="D173" s="44" t="e">
        <f>IF(vzorce!N181="",#N/A,vzorce!N181)</f>
        <v>#N/A</v>
      </c>
    </row>
    <row r="174" spans="1:4" x14ac:dyDescent="0.25">
      <c r="A174" s="50" t="e">
        <f>IF(vzorce!B182="",#N/A,vzorce!B182)</f>
        <v>#N/A</v>
      </c>
      <c r="B174" s="44" t="e">
        <f>IF(vzorce!L182="",#N/A,vzorce!L182)</f>
        <v>#N/A</v>
      </c>
      <c r="C174" s="44" t="e">
        <f>IF(vzorce!M182="",#N/A,vzorce!M182)</f>
        <v>#N/A</v>
      </c>
      <c r="D174" s="44" t="e">
        <f>IF(vzorce!N182="",#N/A,vzorce!N182)</f>
        <v>#N/A</v>
      </c>
    </row>
    <row r="175" spans="1:4" x14ac:dyDescent="0.25">
      <c r="A175" s="50" t="e">
        <f>IF(vzorce!B183="",#N/A,vzorce!B183)</f>
        <v>#N/A</v>
      </c>
      <c r="B175" s="44" t="e">
        <f>IF(vzorce!L183="",#N/A,vzorce!L183)</f>
        <v>#N/A</v>
      </c>
      <c r="C175" s="44" t="e">
        <f>IF(vzorce!M183="",#N/A,vzorce!M183)</f>
        <v>#N/A</v>
      </c>
      <c r="D175" s="44" t="e">
        <f>IF(vzorce!N183="",#N/A,vzorce!N183)</f>
        <v>#N/A</v>
      </c>
    </row>
    <row r="176" spans="1:4" x14ac:dyDescent="0.25">
      <c r="A176" s="50" t="e">
        <f>IF(vzorce!B184="",#N/A,vzorce!B184)</f>
        <v>#N/A</v>
      </c>
      <c r="B176" s="44" t="e">
        <f>IF(vzorce!L184="",#N/A,vzorce!L184)</f>
        <v>#N/A</v>
      </c>
      <c r="C176" s="44" t="e">
        <f>IF(vzorce!M184="",#N/A,vzorce!M184)</f>
        <v>#N/A</v>
      </c>
      <c r="D176" s="44" t="e">
        <f>IF(vzorce!N184="",#N/A,vzorce!N184)</f>
        <v>#N/A</v>
      </c>
    </row>
    <row r="177" spans="1:4" x14ac:dyDescent="0.25">
      <c r="A177" s="50" t="e">
        <f>IF(vzorce!B185="",#N/A,vzorce!B185)</f>
        <v>#N/A</v>
      </c>
      <c r="B177" s="44" t="e">
        <f>IF(vzorce!L185="",#N/A,vzorce!L185)</f>
        <v>#N/A</v>
      </c>
      <c r="C177" s="44" t="e">
        <f>IF(vzorce!M185="",#N/A,vzorce!M185)</f>
        <v>#N/A</v>
      </c>
      <c r="D177" s="44" t="e">
        <f>IF(vzorce!N185="",#N/A,vzorce!N185)</f>
        <v>#N/A</v>
      </c>
    </row>
    <row r="178" spans="1:4" x14ac:dyDescent="0.25">
      <c r="A178" s="50" t="e">
        <f>IF(vzorce!B186="",#N/A,vzorce!B186)</f>
        <v>#N/A</v>
      </c>
      <c r="B178" s="44" t="e">
        <f>IF(vzorce!L186="",#N/A,vzorce!L186)</f>
        <v>#N/A</v>
      </c>
      <c r="C178" s="44" t="e">
        <f>IF(vzorce!M186="",#N/A,vzorce!M186)</f>
        <v>#N/A</v>
      </c>
      <c r="D178" s="44" t="e">
        <f>IF(vzorce!N186="",#N/A,vzorce!N186)</f>
        <v>#N/A</v>
      </c>
    </row>
    <row r="179" spans="1:4" x14ac:dyDescent="0.25">
      <c r="A179" s="50" t="e">
        <f>IF(vzorce!B187="",#N/A,vzorce!B187)</f>
        <v>#N/A</v>
      </c>
      <c r="B179" s="44" t="e">
        <f>IF(vzorce!L187="",#N/A,vzorce!L187)</f>
        <v>#N/A</v>
      </c>
      <c r="C179" s="44" t="e">
        <f>IF(vzorce!M187="",#N/A,vzorce!M187)</f>
        <v>#N/A</v>
      </c>
      <c r="D179" s="44" t="e">
        <f>IF(vzorce!N187="",#N/A,vzorce!N187)</f>
        <v>#N/A</v>
      </c>
    </row>
    <row r="180" spans="1:4" x14ac:dyDescent="0.25">
      <c r="A180" s="50" t="e">
        <f>IF(vzorce!B188="",#N/A,vzorce!B188)</f>
        <v>#N/A</v>
      </c>
      <c r="B180" s="44" t="e">
        <f>IF(vzorce!L188="",#N/A,vzorce!L188)</f>
        <v>#N/A</v>
      </c>
      <c r="C180" s="44" t="e">
        <f>IF(vzorce!M188="",#N/A,vzorce!M188)</f>
        <v>#N/A</v>
      </c>
      <c r="D180" s="44" t="e">
        <f>IF(vzorce!N188="",#N/A,vzorce!N188)</f>
        <v>#N/A</v>
      </c>
    </row>
    <row r="181" spans="1:4" x14ac:dyDescent="0.25">
      <c r="A181" s="50" t="e">
        <f>IF(vzorce!B189="",#N/A,vzorce!B189)</f>
        <v>#N/A</v>
      </c>
      <c r="B181" s="44" t="e">
        <f>IF(vzorce!L189="",#N/A,vzorce!L189)</f>
        <v>#N/A</v>
      </c>
      <c r="C181" s="44" t="e">
        <f>IF(vzorce!M189="",#N/A,vzorce!M189)</f>
        <v>#N/A</v>
      </c>
      <c r="D181" s="44" t="e">
        <f>IF(vzorce!N189="",#N/A,vzorce!N189)</f>
        <v>#N/A</v>
      </c>
    </row>
    <row r="182" spans="1:4" x14ac:dyDescent="0.25">
      <c r="A182" s="50" t="e">
        <f>IF(vzorce!B190="",#N/A,vzorce!B190)</f>
        <v>#N/A</v>
      </c>
      <c r="B182" s="44" t="e">
        <f>IF(vzorce!L190="",#N/A,vzorce!L190)</f>
        <v>#N/A</v>
      </c>
      <c r="C182" s="44" t="e">
        <f>IF(vzorce!M190="",#N/A,vzorce!M190)</f>
        <v>#N/A</v>
      </c>
      <c r="D182" s="44" t="e">
        <f>IF(vzorce!N190="",#N/A,vzorce!N190)</f>
        <v>#N/A</v>
      </c>
    </row>
    <row r="183" spans="1:4" x14ac:dyDescent="0.25">
      <c r="A183" s="50" t="e">
        <f>IF(vzorce!B191="",#N/A,vzorce!B191)</f>
        <v>#N/A</v>
      </c>
      <c r="B183" s="44" t="e">
        <f>IF(vzorce!L191="",#N/A,vzorce!L191)</f>
        <v>#N/A</v>
      </c>
      <c r="C183" s="44" t="e">
        <f>IF(vzorce!M191="",#N/A,vzorce!M191)</f>
        <v>#N/A</v>
      </c>
      <c r="D183" s="44" t="e">
        <f>IF(vzorce!N191="",#N/A,vzorce!N191)</f>
        <v>#N/A</v>
      </c>
    </row>
    <row r="184" spans="1:4" x14ac:dyDescent="0.25">
      <c r="A184" s="50" t="e">
        <f>IF(vzorce!B192="",#N/A,vzorce!B192)</f>
        <v>#N/A</v>
      </c>
      <c r="B184" s="44" t="e">
        <f>IF(vzorce!L192="",#N/A,vzorce!L192)</f>
        <v>#N/A</v>
      </c>
      <c r="C184" s="44" t="e">
        <f>IF(vzorce!M192="",#N/A,vzorce!M192)</f>
        <v>#N/A</v>
      </c>
      <c r="D184" s="44" t="e">
        <f>IF(vzorce!N192="",#N/A,vzorce!N192)</f>
        <v>#N/A</v>
      </c>
    </row>
    <row r="185" spans="1:4" x14ac:dyDescent="0.25">
      <c r="A185" s="50" t="e">
        <f>IF(vzorce!B193="",#N/A,vzorce!B193)</f>
        <v>#N/A</v>
      </c>
      <c r="B185" s="44" t="e">
        <f>IF(vzorce!L193="",#N/A,vzorce!L193)</f>
        <v>#N/A</v>
      </c>
      <c r="C185" s="44" t="e">
        <f>IF(vzorce!M193="",#N/A,vzorce!M193)</f>
        <v>#N/A</v>
      </c>
      <c r="D185" s="44" t="e">
        <f>IF(vzorce!N193="",#N/A,vzorce!N193)</f>
        <v>#N/A</v>
      </c>
    </row>
    <row r="186" spans="1:4" x14ac:dyDescent="0.25">
      <c r="A186" s="50" t="e">
        <f>IF(vzorce!B194="",#N/A,vzorce!B194)</f>
        <v>#N/A</v>
      </c>
      <c r="B186" s="44" t="e">
        <f>IF(vzorce!L194="",#N/A,vzorce!L194)</f>
        <v>#N/A</v>
      </c>
      <c r="C186" s="44" t="e">
        <f>IF(vzorce!M194="",#N/A,vzorce!M194)</f>
        <v>#N/A</v>
      </c>
      <c r="D186" s="44" t="e">
        <f>IF(vzorce!N194="",#N/A,vzorce!N194)</f>
        <v>#N/A</v>
      </c>
    </row>
    <row r="187" spans="1:4" x14ac:dyDescent="0.25">
      <c r="A187" s="50" t="e">
        <f>IF(vzorce!B195="",#N/A,vzorce!B195)</f>
        <v>#N/A</v>
      </c>
      <c r="B187" s="44" t="e">
        <f>IF(vzorce!L195="",#N/A,vzorce!L195)</f>
        <v>#N/A</v>
      </c>
      <c r="C187" s="44" t="e">
        <f>IF(vzorce!M195="",#N/A,vzorce!M195)</f>
        <v>#N/A</v>
      </c>
      <c r="D187" s="44" t="e">
        <f>IF(vzorce!N195="",#N/A,vzorce!N195)</f>
        <v>#N/A</v>
      </c>
    </row>
    <row r="188" spans="1:4" x14ac:dyDescent="0.25">
      <c r="A188" s="50" t="e">
        <f>IF(vzorce!B196="",#N/A,vzorce!B196)</f>
        <v>#N/A</v>
      </c>
      <c r="B188" s="44" t="e">
        <f>IF(vzorce!L196="",#N/A,vzorce!L196)</f>
        <v>#N/A</v>
      </c>
      <c r="C188" s="44" t="e">
        <f>IF(vzorce!M196="",#N/A,vzorce!M196)</f>
        <v>#N/A</v>
      </c>
      <c r="D188" s="44" t="e">
        <f>IF(vzorce!N196="",#N/A,vzorce!N196)</f>
        <v>#N/A</v>
      </c>
    </row>
    <row r="189" spans="1:4" x14ac:dyDescent="0.25">
      <c r="A189" s="50" t="e">
        <f>IF(vzorce!B197="",#N/A,vzorce!B197)</f>
        <v>#N/A</v>
      </c>
      <c r="B189" s="44" t="e">
        <f>IF(vzorce!L197="",#N/A,vzorce!L197)</f>
        <v>#N/A</v>
      </c>
      <c r="C189" s="44" t="e">
        <f>IF(vzorce!M197="",#N/A,vzorce!M197)</f>
        <v>#N/A</v>
      </c>
      <c r="D189" s="44" t="e">
        <f>IF(vzorce!N197="",#N/A,vzorce!N197)</f>
        <v>#N/A</v>
      </c>
    </row>
    <row r="190" spans="1:4" x14ac:dyDescent="0.25">
      <c r="A190" s="50" t="e">
        <f>IF(vzorce!B198="",#N/A,vzorce!B198)</f>
        <v>#N/A</v>
      </c>
      <c r="B190" s="44" t="e">
        <f>IF(vzorce!L198="",#N/A,vzorce!L198)</f>
        <v>#N/A</v>
      </c>
      <c r="C190" s="44" t="e">
        <f>IF(vzorce!M198="",#N/A,vzorce!M198)</f>
        <v>#N/A</v>
      </c>
      <c r="D190" s="44" t="e">
        <f>IF(vzorce!N198="",#N/A,vzorce!N198)</f>
        <v>#N/A</v>
      </c>
    </row>
    <row r="191" spans="1:4" x14ac:dyDescent="0.25">
      <c r="A191" s="50" t="e">
        <f>IF(vzorce!B199="",#N/A,vzorce!B199)</f>
        <v>#N/A</v>
      </c>
      <c r="B191" s="44" t="e">
        <f>IF(vzorce!L199="",#N/A,vzorce!L199)</f>
        <v>#N/A</v>
      </c>
      <c r="C191" s="44" t="e">
        <f>IF(vzorce!M199="",#N/A,vzorce!M199)</f>
        <v>#N/A</v>
      </c>
      <c r="D191" s="44" t="e">
        <f>IF(vzorce!N199="",#N/A,vzorce!N199)</f>
        <v>#N/A</v>
      </c>
    </row>
    <row r="192" spans="1:4" x14ac:dyDescent="0.25">
      <c r="A192" s="50" t="e">
        <f>IF(vzorce!B200="",#N/A,vzorce!B200)</f>
        <v>#N/A</v>
      </c>
      <c r="B192" s="44" t="e">
        <f>IF(vzorce!L200="",#N/A,vzorce!L200)</f>
        <v>#N/A</v>
      </c>
      <c r="C192" s="44" t="e">
        <f>IF(vzorce!M200="",#N/A,vzorce!M200)</f>
        <v>#N/A</v>
      </c>
      <c r="D192" s="44" t="e">
        <f>IF(vzorce!N200="",#N/A,vzorce!N200)</f>
        <v>#N/A</v>
      </c>
    </row>
    <row r="193" spans="1:4" x14ac:dyDescent="0.25">
      <c r="A193" s="50" t="e">
        <f>IF(vzorce!B201="",#N/A,vzorce!B201)</f>
        <v>#N/A</v>
      </c>
      <c r="B193" s="44" t="e">
        <f>IF(vzorce!L201="",#N/A,vzorce!L201)</f>
        <v>#N/A</v>
      </c>
      <c r="C193" s="44" t="e">
        <f>IF(vzorce!M201="",#N/A,vzorce!M201)</f>
        <v>#N/A</v>
      </c>
      <c r="D193" s="44" t="e">
        <f>IF(vzorce!N201="",#N/A,vzorce!N201)</f>
        <v>#N/A</v>
      </c>
    </row>
    <row r="194" spans="1:4" x14ac:dyDescent="0.25">
      <c r="A194" s="50" t="e">
        <f>IF(vzorce!B202="",#N/A,vzorce!B202)</f>
        <v>#N/A</v>
      </c>
      <c r="B194" s="44" t="e">
        <f>IF(vzorce!L202="",#N/A,vzorce!L202)</f>
        <v>#N/A</v>
      </c>
      <c r="C194" s="44" t="e">
        <f>IF(vzorce!M202="",#N/A,vzorce!M202)</f>
        <v>#N/A</v>
      </c>
      <c r="D194" s="44" t="e">
        <f>IF(vzorce!N202="",#N/A,vzorce!N202)</f>
        <v>#N/A</v>
      </c>
    </row>
    <row r="195" spans="1:4" x14ac:dyDescent="0.25">
      <c r="A195" s="50" t="e">
        <f>IF(vzorce!B203="",#N/A,vzorce!B203)</f>
        <v>#N/A</v>
      </c>
      <c r="B195" s="44" t="e">
        <f>IF(vzorce!L203="",#N/A,vzorce!L203)</f>
        <v>#N/A</v>
      </c>
      <c r="C195" s="44" t="e">
        <f>IF(vzorce!M203="",#N/A,vzorce!M203)</f>
        <v>#N/A</v>
      </c>
      <c r="D195" s="44" t="e">
        <f>IF(vzorce!N203="",#N/A,vzorce!N203)</f>
        <v>#N/A</v>
      </c>
    </row>
    <row r="196" spans="1:4" x14ac:dyDescent="0.25">
      <c r="A196" s="50" t="e">
        <f>IF(vzorce!B204="",#N/A,vzorce!B204)</f>
        <v>#N/A</v>
      </c>
      <c r="B196" s="44" t="e">
        <f>IF(vzorce!L204="",#N/A,vzorce!L204)</f>
        <v>#N/A</v>
      </c>
      <c r="C196" s="44" t="e">
        <f>IF(vzorce!M204="",#N/A,vzorce!M204)</f>
        <v>#N/A</v>
      </c>
      <c r="D196" s="44" t="e">
        <f>IF(vzorce!N204="",#N/A,vzorce!N204)</f>
        <v>#N/A</v>
      </c>
    </row>
    <row r="197" spans="1:4" x14ac:dyDescent="0.25">
      <c r="A197" s="50" t="e">
        <f>IF(vzorce!B205="",#N/A,vzorce!B205)</f>
        <v>#N/A</v>
      </c>
      <c r="B197" s="44" t="e">
        <f>IF(vzorce!L205="",#N/A,vzorce!L205)</f>
        <v>#N/A</v>
      </c>
      <c r="C197" s="44" t="e">
        <f>IF(vzorce!M205="",#N/A,vzorce!M205)</f>
        <v>#N/A</v>
      </c>
      <c r="D197" s="44" t="e">
        <f>IF(vzorce!N205="",#N/A,vzorce!N205)</f>
        <v>#N/A</v>
      </c>
    </row>
    <row r="198" spans="1:4" x14ac:dyDescent="0.25">
      <c r="A198" s="50" t="e">
        <f>IF(vzorce!B206="",#N/A,vzorce!B206)</f>
        <v>#N/A</v>
      </c>
      <c r="B198" s="44" t="e">
        <f>IF(vzorce!L206="",#N/A,vzorce!L206)</f>
        <v>#N/A</v>
      </c>
      <c r="C198" s="44" t="e">
        <f>IF(vzorce!M206="",#N/A,vzorce!M206)</f>
        <v>#N/A</v>
      </c>
      <c r="D198" s="44" t="e">
        <f>IF(vzorce!N206="",#N/A,vzorce!N206)</f>
        <v>#N/A</v>
      </c>
    </row>
    <row r="199" spans="1:4" x14ac:dyDescent="0.25">
      <c r="A199" s="50" t="e">
        <f>IF(vzorce!B207="",#N/A,vzorce!B207)</f>
        <v>#N/A</v>
      </c>
      <c r="B199" s="44" t="e">
        <f>IF(vzorce!L207="",#N/A,vzorce!L207)</f>
        <v>#N/A</v>
      </c>
      <c r="C199" s="44" t="e">
        <f>IF(vzorce!M207="",#N/A,vzorce!M207)</f>
        <v>#N/A</v>
      </c>
      <c r="D199" s="44" t="e">
        <f>IF(vzorce!N207="",#N/A,vzorce!N207)</f>
        <v>#N/A</v>
      </c>
    </row>
    <row r="200" spans="1:4" x14ac:dyDescent="0.25">
      <c r="A200" s="50" t="e">
        <f>IF(vzorce!B208="",#N/A,vzorce!B208)</f>
        <v>#N/A</v>
      </c>
      <c r="B200" s="44" t="e">
        <f>IF(vzorce!L208="",#N/A,vzorce!L208)</f>
        <v>#N/A</v>
      </c>
      <c r="C200" s="44" t="e">
        <f>IF(vzorce!M208="",#N/A,vzorce!M208)</f>
        <v>#N/A</v>
      </c>
      <c r="D200" s="44" t="e">
        <f>IF(vzorce!N208="",#N/A,vzorce!N208)</f>
        <v>#N/A</v>
      </c>
    </row>
    <row r="201" spans="1:4" x14ac:dyDescent="0.25">
      <c r="A201" s="50" t="e">
        <f>IF(vzorce!B209="",#N/A,vzorce!B209)</f>
        <v>#N/A</v>
      </c>
      <c r="B201" s="44" t="e">
        <f>IF(vzorce!L209="",#N/A,vzorce!L209)</f>
        <v>#N/A</v>
      </c>
      <c r="C201" s="44" t="e">
        <f>IF(vzorce!M209="",#N/A,vzorce!M209)</f>
        <v>#N/A</v>
      </c>
      <c r="D201" s="44" t="e">
        <f>IF(vzorce!N209="",#N/A,vzorce!N209)</f>
        <v>#N/A</v>
      </c>
    </row>
    <row r="202" spans="1:4" x14ac:dyDescent="0.25">
      <c r="A202" s="50" t="e">
        <f>IF(vzorce!B210="",#N/A,vzorce!B210)</f>
        <v>#N/A</v>
      </c>
      <c r="B202" s="44" t="e">
        <f>IF(vzorce!L210="",#N/A,vzorce!L210)</f>
        <v>#N/A</v>
      </c>
      <c r="C202" s="44" t="e">
        <f>IF(vzorce!M210="",#N/A,vzorce!M210)</f>
        <v>#N/A</v>
      </c>
      <c r="D202" s="44" t="e">
        <f>IF(vzorce!N210="",#N/A,vzorce!N210)</f>
        <v>#N/A</v>
      </c>
    </row>
    <row r="203" spans="1:4" x14ac:dyDescent="0.25">
      <c r="A203" s="50" t="e">
        <f>IF(vzorce!B211="",#N/A,vzorce!B211)</f>
        <v>#N/A</v>
      </c>
      <c r="B203" s="44" t="e">
        <f>IF(vzorce!L211="",#N/A,vzorce!L211)</f>
        <v>#N/A</v>
      </c>
      <c r="C203" s="44" t="e">
        <f>IF(vzorce!M211="",#N/A,vzorce!M211)</f>
        <v>#N/A</v>
      </c>
      <c r="D203" s="44" t="e">
        <f>IF(vzorce!N211="",#N/A,vzorce!N211)</f>
        <v>#N/A</v>
      </c>
    </row>
    <row r="204" spans="1:4" x14ac:dyDescent="0.25">
      <c r="A204" s="50" t="e">
        <f>IF(vzorce!B212="",#N/A,vzorce!B212)</f>
        <v>#N/A</v>
      </c>
      <c r="B204" s="44" t="e">
        <f>IF(vzorce!L212="",#N/A,vzorce!L212)</f>
        <v>#N/A</v>
      </c>
      <c r="C204" s="44" t="e">
        <f>IF(vzorce!M212="",#N/A,vzorce!M212)</f>
        <v>#N/A</v>
      </c>
      <c r="D204" s="44" t="e">
        <f>IF(vzorce!N212="",#N/A,vzorce!N212)</f>
        <v>#N/A</v>
      </c>
    </row>
    <row r="205" spans="1:4" x14ac:dyDescent="0.25">
      <c r="A205" s="50" t="e">
        <f>IF(vzorce!B213="",#N/A,vzorce!B213)</f>
        <v>#N/A</v>
      </c>
      <c r="B205" s="44" t="e">
        <f>IF(vzorce!L213="",#N/A,vzorce!L213)</f>
        <v>#N/A</v>
      </c>
      <c r="C205" s="44" t="e">
        <f>IF(vzorce!M213="",#N/A,vzorce!M213)</f>
        <v>#N/A</v>
      </c>
      <c r="D205" s="44" t="e">
        <f>IF(vzorce!N213="",#N/A,vzorce!N213)</f>
        <v>#N/A</v>
      </c>
    </row>
    <row r="206" spans="1:4" x14ac:dyDescent="0.25">
      <c r="A206" s="50" t="e">
        <f>IF(vzorce!B214="",#N/A,vzorce!B214)</f>
        <v>#N/A</v>
      </c>
      <c r="B206" s="44" t="e">
        <f>IF(vzorce!L214="",#N/A,vzorce!L214)</f>
        <v>#N/A</v>
      </c>
      <c r="C206" s="44" t="e">
        <f>IF(vzorce!M214="",#N/A,vzorce!M214)</f>
        <v>#N/A</v>
      </c>
      <c r="D206" s="44" t="e">
        <f>IF(vzorce!N214="",#N/A,vzorce!N214)</f>
        <v>#N/A</v>
      </c>
    </row>
    <row r="207" spans="1:4" x14ac:dyDescent="0.25">
      <c r="A207" s="50" t="e">
        <f>IF(vzorce!B215="",#N/A,vzorce!B215)</f>
        <v>#N/A</v>
      </c>
      <c r="B207" s="44" t="e">
        <f>IF(vzorce!L215="",#N/A,vzorce!L215)</f>
        <v>#N/A</v>
      </c>
      <c r="C207" s="44" t="e">
        <f>IF(vzorce!M215="",#N/A,vzorce!M215)</f>
        <v>#N/A</v>
      </c>
      <c r="D207" s="44" t="e">
        <f>IF(vzorce!N215="",#N/A,vzorce!N215)</f>
        <v>#N/A</v>
      </c>
    </row>
    <row r="208" spans="1:4" x14ac:dyDescent="0.25">
      <c r="A208" s="50" t="e">
        <f>IF(vzorce!B216="",#N/A,vzorce!B216)</f>
        <v>#N/A</v>
      </c>
      <c r="B208" s="44" t="e">
        <f>IF(vzorce!L216="",#N/A,vzorce!L216)</f>
        <v>#N/A</v>
      </c>
      <c r="C208" s="44" t="e">
        <f>IF(vzorce!M216="",#N/A,vzorce!M216)</f>
        <v>#N/A</v>
      </c>
      <c r="D208" s="44" t="e">
        <f>IF(vzorce!N216="",#N/A,vzorce!N216)</f>
        <v>#N/A</v>
      </c>
    </row>
    <row r="209" spans="1:4" x14ac:dyDescent="0.25">
      <c r="A209" s="50" t="e">
        <f>IF(vzorce!B217="",#N/A,vzorce!B217)</f>
        <v>#N/A</v>
      </c>
      <c r="B209" s="44" t="e">
        <f>IF(vzorce!L217="",#N/A,vzorce!L217)</f>
        <v>#N/A</v>
      </c>
      <c r="C209" s="44" t="e">
        <f>IF(vzorce!M217="",#N/A,vzorce!M217)</f>
        <v>#N/A</v>
      </c>
      <c r="D209" s="44" t="e">
        <f>IF(vzorce!N217="",#N/A,vzorce!N217)</f>
        <v>#N/A</v>
      </c>
    </row>
    <row r="210" spans="1:4" x14ac:dyDescent="0.25">
      <c r="A210" s="50" t="e">
        <f>IF(vzorce!B218="",#N/A,vzorce!B218)</f>
        <v>#N/A</v>
      </c>
      <c r="B210" s="44" t="e">
        <f>IF(vzorce!L218="",#N/A,vzorce!L218)</f>
        <v>#N/A</v>
      </c>
      <c r="C210" s="44" t="e">
        <f>IF(vzorce!M218="",#N/A,vzorce!M218)</f>
        <v>#N/A</v>
      </c>
      <c r="D210" s="44" t="e">
        <f>IF(vzorce!N218="",#N/A,vzorce!N218)</f>
        <v>#N/A</v>
      </c>
    </row>
    <row r="211" spans="1:4" x14ac:dyDescent="0.25">
      <c r="A211" s="50" t="e">
        <f>IF(vzorce!B219="",#N/A,vzorce!B219)</f>
        <v>#N/A</v>
      </c>
      <c r="B211" s="44" t="e">
        <f>IF(vzorce!L219="",#N/A,vzorce!L219)</f>
        <v>#N/A</v>
      </c>
      <c r="C211" s="44" t="e">
        <f>IF(vzorce!M219="",#N/A,vzorce!M219)</f>
        <v>#N/A</v>
      </c>
      <c r="D211" s="44" t="e">
        <f>IF(vzorce!N219="",#N/A,vzorce!N219)</f>
        <v>#N/A</v>
      </c>
    </row>
    <row r="212" spans="1:4" x14ac:dyDescent="0.25">
      <c r="A212" s="50" t="e">
        <f>IF(vzorce!B220="",#N/A,vzorce!B220)</f>
        <v>#N/A</v>
      </c>
      <c r="B212" s="44" t="e">
        <f>IF(vzorce!L220="",#N/A,vzorce!L220)</f>
        <v>#N/A</v>
      </c>
      <c r="C212" s="44" t="e">
        <f>IF(vzorce!M220="",#N/A,vzorce!M220)</f>
        <v>#N/A</v>
      </c>
      <c r="D212" s="44" t="e">
        <f>IF(vzorce!N220="",#N/A,vzorce!N220)</f>
        <v>#N/A</v>
      </c>
    </row>
    <row r="213" spans="1:4" x14ac:dyDescent="0.25">
      <c r="A213" s="50" t="e">
        <f>IF(vzorce!B221="",#N/A,vzorce!B221)</f>
        <v>#N/A</v>
      </c>
      <c r="B213" s="44" t="e">
        <f>IF(vzorce!L221="",#N/A,vzorce!L221)</f>
        <v>#N/A</v>
      </c>
      <c r="C213" s="44" t="e">
        <f>IF(vzorce!M221="",#N/A,vzorce!M221)</f>
        <v>#N/A</v>
      </c>
      <c r="D213" s="44" t="e">
        <f>IF(vzorce!N221="",#N/A,vzorce!N221)</f>
        <v>#N/A</v>
      </c>
    </row>
    <row r="214" spans="1:4" x14ac:dyDescent="0.25">
      <c r="A214" s="50" t="e">
        <f>IF(vzorce!B222="",#N/A,vzorce!B222)</f>
        <v>#N/A</v>
      </c>
      <c r="B214" s="44" t="e">
        <f>IF(vzorce!L222="",#N/A,vzorce!L222)</f>
        <v>#N/A</v>
      </c>
      <c r="C214" s="44" t="e">
        <f>IF(vzorce!M222="",#N/A,vzorce!M222)</f>
        <v>#N/A</v>
      </c>
      <c r="D214" s="44" t="e">
        <f>IF(vzorce!N222="",#N/A,vzorce!N222)</f>
        <v>#N/A</v>
      </c>
    </row>
    <row r="215" spans="1:4" x14ac:dyDescent="0.25">
      <c r="A215" s="50" t="e">
        <f>IF(vzorce!B223="",#N/A,vzorce!B223)</f>
        <v>#N/A</v>
      </c>
      <c r="B215" s="44" t="e">
        <f>IF(vzorce!L223="",#N/A,vzorce!L223)</f>
        <v>#N/A</v>
      </c>
      <c r="C215" s="44" t="e">
        <f>IF(vzorce!M223="",#N/A,vzorce!M223)</f>
        <v>#N/A</v>
      </c>
      <c r="D215" s="44" t="e">
        <f>IF(vzorce!N223="",#N/A,vzorce!N223)</f>
        <v>#N/A</v>
      </c>
    </row>
    <row r="216" spans="1:4" x14ac:dyDescent="0.25">
      <c r="A216" s="50" t="e">
        <f>IF(vzorce!B224="",#N/A,vzorce!B224)</f>
        <v>#N/A</v>
      </c>
      <c r="B216" s="44" t="e">
        <f>IF(vzorce!L224="",#N/A,vzorce!L224)</f>
        <v>#N/A</v>
      </c>
      <c r="C216" s="44" t="e">
        <f>IF(vzorce!M224="",#N/A,vzorce!M224)</f>
        <v>#N/A</v>
      </c>
      <c r="D216" s="44" t="e">
        <f>IF(vzorce!N224="",#N/A,vzorce!N224)</f>
        <v>#N/A</v>
      </c>
    </row>
    <row r="217" spans="1:4" x14ac:dyDescent="0.25">
      <c r="A217" s="50" t="e">
        <f>IF(vzorce!B225="",#N/A,vzorce!B225)</f>
        <v>#N/A</v>
      </c>
      <c r="B217" s="44" t="e">
        <f>IF(vzorce!L225="",#N/A,vzorce!L225)</f>
        <v>#N/A</v>
      </c>
      <c r="C217" s="44" t="e">
        <f>IF(vzorce!M225="",#N/A,vzorce!M225)</f>
        <v>#N/A</v>
      </c>
      <c r="D217" s="44" t="e">
        <f>IF(vzorce!N225="",#N/A,vzorce!N225)</f>
        <v>#N/A</v>
      </c>
    </row>
    <row r="218" spans="1:4" x14ac:dyDescent="0.25">
      <c r="A218" s="50" t="e">
        <f>IF(vzorce!B226="",#N/A,vzorce!B226)</f>
        <v>#N/A</v>
      </c>
      <c r="B218" s="44" t="e">
        <f>IF(vzorce!L226="",#N/A,vzorce!L226)</f>
        <v>#N/A</v>
      </c>
      <c r="C218" s="44" t="e">
        <f>IF(vzorce!M226="",#N/A,vzorce!M226)</f>
        <v>#N/A</v>
      </c>
      <c r="D218" s="44" t="e">
        <f>IF(vzorce!N226="",#N/A,vzorce!N226)</f>
        <v>#N/A</v>
      </c>
    </row>
    <row r="219" spans="1:4" x14ac:dyDescent="0.25">
      <c r="A219" s="50" t="e">
        <f>IF(vzorce!B227="",#N/A,vzorce!B227)</f>
        <v>#N/A</v>
      </c>
      <c r="B219" s="44" t="e">
        <f>IF(vzorce!L227="",#N/A,vzorce!L227)</f>
        <v>#N/A</v>
      </c>
      <c r="C219" s="44" t="e">
        <f>IF(vzorce!M227="",#N/A,vzorce!M227)</f>
        <v>#N/A</v>
      </c>
      <c r="D219" s="44" t="e">
        <f>IF(vzorce!N227="",#N/A,vzorce!N227)</f>
        <v>#N/A</v>
      </c>
    </row>
    <row r="220" spans="1:4" x14ac:dyDescent="0.25">
      <c r="A220" s="50" t="e">
        <f>IF(vzorce!B228="",#N/A,vzorce!B228)</f>
        <v>#N/A</v>
      </c>
      <c r="B220" s="44" t="e">
        <f>IF(vzorce!L228="",#N/A,vzorce!L228)</f>
        <v>#N/A</v>
      </c>
      <c r="C220" s="44" t="e">
        <f>IF(vzorce!M228="",#N/A,vzorce!M228)</f>
        <v>#N/A</v>
      </c>
      <c r="D220" s="44" t="e">
        <f>IF(vzorce!N228="",#N/A,vzorce!N228)</f>
        <v>#N/A</v>
      </c>
    </row>
    <row r="221" spans="1:4" x14ac:dyDescent="0.25">
      <c r="A221" s="50" t="e">
        <f>IF(vzorce!B229="",#N/A,vzorce!B229)</f>
        <v>#N/A</v>
      </c>
      <c r="B221" s="44" t="e">
        <f>IF(vzorce!L229="",#N/A,vzorce!L229)</f>
        <v>#N/A</v>
      </c>
      <c r="C221" s="44" t="e">
        <f>IF(vzorce!M229="",#N/A,vzorce!M229)</f>
        <v>#N/A</v>
      </c>
      <c r="D221" s="44" t="e">
        <f>IF(vzorce!N229="",#N/A,vzorce!N229)</f>
        <v>#N/A</v>
      </c>
    </row>
    <row r="222" spans="1:4" x14ac:dyDescent="0.25">
      <c r="A222" s="50" t="e">
        <f>IF(vzorce!B230="",#N/A,vzorce!B230)</f>
        <v>#N/A</v>
      </c>
      <c r="B222" s="44" t="e">
        <f>IF(vzorce!L230="",#N/A,vzorce!L230)</f>
        <v>#N/A</v>
      </c>
      <c r="C222" s="44" t="e">
        <f>IF(vzorce!M230="",#N/A,vzorce!M230)</f>
        <v>#N/A</v>
      </c>
      <c r="D222" s="44" t="e">
        <f>IF(vzorce!N230="",#N/A,vzorce!N230)</f>
        <v>#N/A</v>
      </c>
    </row>
    <row r="223" spans="1:4" x14ac:dyDescent="0.25">
      <c r="A223" s="50" t="e">
        <f>IF(vzorce!B231="",#N/A,vzorce!B231)</f>
        <v>#N/A</v>
      </c>
      <c r="B223" s="44" t="e">
        <f>IF(vzorce!L231="",#N/A,vzorce!L231)</f>
        <v>#N/A</v>
      </c>
      <c r="C223" s="44" t="e">
        <f>IF(vzorce!M231="",#N/A,vzorce!M231)</f>
        <v>#N/A</v>
      </c>
      <c r="D223" s="44" t="e">
        <f>IF(vzorce!N231="",#N/A,vzorce!N231)</f>
        <v>#N/A</v>
      </c>
    </row>
    <row r="224" spans="1:4" x14ac:dyDescent="0.25">
      <c r="A224" s="50" t="e">
        <f>IF(vzorce!B232="",#N/A,vzorce!B232)</f>
        <v>#N/A</v>
      </c>
      <c r="B224" s="44" t="e">
        <f>IF(vzorce!L232="",#N/A,vzorce!L232)</f>
        <v>#N/A</v>
      </c>
      <c r="C224" s="44" t="e">
        <f>IF(vzorce!M232="",#N/A,vzorce!M232)</f>
        <v>#N/A</v>
      </c>
      <c r="D224" s="44" t="e">
        <f>IF(vzorce!N232="",#N/A,vzorce!N232)</f>
        <v>#N/A</v>
      </c>
    </row>
    <row r="225" spans="1:4" x14ac:dyDescent="0.25">
      <c r="A225" s="50" t="e">
        <f>IF(vzorce!B233="",#N/A,vzorce!B233)</f>
        <v>#N/A</v>
      </c>
      <c r="B225" s="44" t="e">
        <f>IF(vzorce!L233="",#N/A,vzorce!L233)</f>
        <v>#N/A</v>
      </c>
      <c r="C225" s="44" t="e">
        <f>IF(vzorce!M233="",#N/A,vzorce!M233)</f>
        <v>#N/A</v>
      </c>
      <c r="D225" s="44" t="e">
        <f>IF(vzorce!N233="",#N/A,vzorce!N233)</f>
        <v>#N/A</v>
      </c>
    </row>
    <row r="226" spans="1:4" x14ac:dyDescent="0.25">
      <c r="A226" s="50" t="e">
        <f>IF(vzorce!B234="",#N/A,vzorce!B234)</f>
        <v>#N/A</v>
      </c>
      <c r="B226" s="44" t="e">
        <f>IF(vzorce!L234="",#N/A,vzorce!L234)</f>
        <v>#N/A</v>
      </c>
      <c r="C226" s="44" t="e">
        <f>IF(vzorce!M234="",#N/A,vzorce!M234)</f>
        <v>#N/A</v>
      </c>
      <c r="D226" s="44" t="e">
        <f>IF(vzorce!N234="",#N/A,vzorce!N234)</f>
        <v>#N/A</v>
      </c>
    </row>
    <row r="227" spans="1:4" x14ac:dyDescent="0.25">
      <c r="A227" s="50" t="e">
        <f>IF(vzorce!B235="",#N/A,vzorce!B235)</f>
        <v>#N/A</v>
      </c>
      <c r="B227" s="44" t="e">
        <f>IF(vzorce!L235="",#N/A,vzorce!L235)</f>
        <v>#N/A</v>
      </c>
      <c r="C227" s="44" t="e">
        <f>IF(vzorce!M235="",#N/A,vzorce!M235)</f>
        <v>#N/A</v>
      </c>
      <c r="D227" s="44" t="e">
        <f>IF(vzorce!N235="",#N/A,vzorce!N235)</f>
        <v>#N/A</v>
      </c>
    </row>
    <row r="228" spans="1:4" x14ac:dyDescent="0.25">
      <c r="A228" s="50" t="e">
        <f>IF(vzorce!B236="",#N/A,vzorce!B236)</f>
        <v>#N/A</v>
      </c>
      <c r="B228" s="44" t="e">
        <f>IF(vzorce!L236="",#N/A,vzorce!L236)</f>
        <v>#N/A</v>
      </c>
      <c r="C228" s="44" t="e">
        <f>IF(vzorce!M236="",#N/A,vzorce!M236)</f>
        <v>#N/A</v>
      </c>
      <c r="D228" s="44" t="e">
        <f>IF(vzorce!N236="",#N/A,vzorce!N236)</f>
        <v>#N/A</v>
      </c>
    </row>
    <row r="229" spans="1:4" x14ac:dyDescent="0.25">
      <c r="A229" s="50" t="e">
        <f>IF(vzorce!B237="",#N/A,vzorce!B237)</f>
        <v>#N/A</v>
      </c>
      <c r="B229" s="44" t="e">
        <f>IF(vzorce!L237="",#N/A,vzorce!L237)</f>
        <v>#N/A</v>
      </c>
      <c r="C229" s="44" t="e">
        <f>IF(vzorce!M237="",#N/A,vzorce!M237)</f>
        <v>#N/A</v>
      </c>
      <c r="D229" s="44" t="e">
        <f>IF(vzorce!N237="",#N/A,vzorce!N237)</f>
        <v>#N/A</v>
      </c>
    </row>
    <row r="230" spans="1:4" x14ac:dyDescent="0.25">
      <c r="A230" s="50" t="e">
        <f>IF(vzorce!B238="",#N/A,vzorce!B238)</f>
        <v>#N/A</v>
      </c>
      <c r="B230" s="44" t="e">
        <f>IF(vzorce!L238="",#N/A,vzorce!L238)</f>
        <v>#N/A</v>
      </c>
      <c r="C230" s="44" t="e">
        <f>IF(vzorce!M238="",#N/A,vzorce!M238)</f>
        <v>#N/A</v>
      </c>
      <c r="D230" s="44" t="e">
        <f>IF(vzorce!N238="",#N/A,vzorce!N238)</f>
        <v>#N/A</v>
      </c>
    </row>
    <row r="231" spans="1:4" x14ac:dyDescent="0.25">
      <c r="A231" s="50" t="e">
        <f>IF(vzorce!B239="",#N/A,vzorce!B239)</f>
        <v>#N/A</v>
      </c>
      <c r="B231" s="44" t="e">
        <f>IF(vzorce!L239="",#N/A,vzorce!L239)</f>
        <v>#N/A</v>
      </c>
      <c r="C231" s="44" t="e">
        <f>IF(vzorce!M239="",#N/A,vzorce!M239)</f>
        <v>#N/A</v>
      </c>
      <c r="D231" s="44" t="e">
        <f>IF(vzorce!N239="",#N/A,vzorce!N239)</f>
        <v>#N/A</v>
      </c>
    </row>
    <row r="232" spans="1:4" x14ac:dyDescent="0.25">
      <c r="A232" s="50" t="e">
        <f>IF(vzorce!B240="",#N/A,vzorce!B240)</f>
        <v>#N/A</v>
      </c>
      <c r="B232" s="44" t="e">
        <f>IF(vzorce!L240="",#N/A,vzorce!L240)</f>
        <v>#N/A</v>
      </c>
      <c r="C232" s="44" t="e">
        <f>IF(vzorce!M240="",#N/A,vzorce!M240)</f>
        <v>#N/A</v>
      </c>
      <c r="D232" s="44" t="e">
        <f>IF(vzorce!N240="",#N/A,vzorce!N240)</f>
        <v>#N/A</v>
      </c>
    </row>
    <row r="233" spans="1:4" x14ac:dyDescent="0.25">
      <c r="A233" s="50" t="e">
        <f>IF(vzorce!B241="",#N/A,vzorce!B241)</f>
        <v>#N/A</v>
      </c>
      <c r="B233" s="44" t="e">
        <f>IF(vzorce!L241="",#N/A,vzorce!L241)</f>
        <v>#N/A</v>
      </c>
      <c r="C233" s="44" t="e">
        <f>IF(vzorce!M241="",#N/A,vzorce!M241)</f>
        <v>#N/A</v>
      </c>
      <c r="D233" s="44" t="e">
        <f>IF(vzorce!N241="",#N/A,vzorce!N241)</f>
        <v>#N/A</v>
      </c>
    </row>
    <row r="234" spans="1:4" x14ac:dyDescent="0.25">
      <c r="A234" s="50" t="e">
        <f>IF(vzorce!B242="",#N/A,vzorce!B242)</f>
        <v>#N/A</v>
      </c>
      <c r="B234" s="44" t="e">
        <f>IF(vzorce!L242="",#N/A,vzorce!L242)</f>
        <v>#N/A</v>
      </c>
      <c r="C234" s="44" t="e">
        <f>IF(vzorce!M242="",#N/A,vzorce!M242)</f>
        <v>#N/A</v>
      </c>
      <c r="D234" s="44" t="e">
        <f>IF(vzorce!N242="",#N/A,vzorce!N242)</f>
        <v>#N/A</v>
      </c>
    </row>
    <row r="235" spans="1:4" x14ac:dyDescent="0.25">
      <c r="A235" s="50" t="e">
        <f>IF(vzorce!B243="",#N/A,vzorce!B243)</f>
        <v>#N/A</v>
      </c>
      <c r="B235" s="44" t="e">
        <f>IF(vzorce!L243="",#N/A,vzorce!L243)</f>
        <v>#N/A</v>
      </c>
      <c r="C235" s="44" t="e">
        <f>IF(vzorce!M243="",#N/A,vzorce!M243)</f>
        <v>#N/A</v>
      </c>
      <c r="D235" s="44" t="e">
        <f>IF(vzorce!N243="",#N/A,vzorce!N243)</f>
        <v>#N/A</v>
      </c>
    </row>
    <row r="236" spans="1:4" x14ac:dyDescent="0.25">
      <c r="A236" s="50" t="e">
        <f>IF(vzorce!B244="",#N/A,vzorce!B244)</f>
        <v>#N/A</v>
      </c>
      <c r="B236" s="44" t="e">
        <f>IF(vzorce!L244="",#N/A,vzorce!L244)</f>
        <v>#N/A</v>
      </c>
      <c r="C236" s="44" t="e">
        <f>IF(vzorce!M244="",#N/A,vzorce!M244)</f>
        <v>#N/A</v>
      </c>
      <c r="D236" s="44" t="e">
        <f>IF(vzorce!N244="",#N/A,vzorce!N244)</f>
        <v>#N/A</v>
      </c>
    </row>
    <row r="237" spans="1:4" x14ac:dyDescent="0.25">
      <c r="A237" s="50" t="e">
        <f>IF(vzorce!B245="",#N/A,vzorce!B245)</f>
        <v>#N/A</v>
      </c>
      <c r="B237" s="44" t="e">
        <f>IF(vzorce!L245="",#N/A,vzorce!L245)</f>
        <v>#N/A</v>
      </c>
      <c r="C237" s="44" t="e">
        <f>IF(vzorce!M245="",#N/A,vzorce!M245)</f>
        <v>#N/A</v>
      </c>
      <c r="D237" s="44" t="e">
        <f>IF(vzorce!N245="",#N/A,vzorce!N245)</f>
        <v>#N/A</v>
      </c>
    </row>
    <row r="238" spans="1:4" x14ac:dyDescent="0.25">
      <c r="A238" s="50" t="e">
        <f>IF(vzorce!B246="",#N/A,vzorce!B246)</f>
        <v>#N/A</v>
      </c>
      <c r="B238" s="44" t="e">
        <f>IF(vzorce!L246="",#N/A,vzorce!L246)</f>
        <v>#N/A</v>
      </c>
      <c r="C238" s="44" t="e">
        <f>IF(vzorce!M246="",#N/A,vzorce!M246)</f>
        <v>#N/A</v>
      </c>
      <c r="D238" s="44" t="e">
        <f>IF(vzorce!N246="",#N/A,vzorce!N246)</f>
        <v>#N/A</v>
      </c>
    </row>
    <row r="239" spans="1:4" x14ac:dyDescent="0.25">
      <c r="A239" s="50" t="e">
        <f>IF(vzorce!B247="",#N/A,vzorce!B247)</f>
        <v>#N/A</v>
      </c>
      <c r="B239" s="44" t="e">
        <f>IF(vzorce!L247="",#N/A,vzorce!L247)</f>
        <v>#N/A</v>
      </c>
      <c r="C239" s="44" t="e">
        <f>IF(vzorce!M247="",#N/A,vzorce!M247)</f>
        <v>#N/A</v>
      </c>
      <c r="D239" s="44" t="e">
        <f>IF(vzorce!N247="",#N/A,vzorce!N247)</f>
        <v>#N/A</v>
      </c>
    </row>
    <row r="240" spans="1:4" x14ac:dyDescent="0.25">
      <c r="A240" s="50" t="e">
        <f>IF(vzorce!B248="",#N/A,vzorce!B248)</f>
        <v>#N/A</v>
      </c>
      <c r="B240" s="44" t="e">
        <f>IF(vzorce!L248="",#N/A,vzorce!L248)</f>
        <v>#N/A</v>
      </c>
      <c r="C240" s="44" t="e">
        <f>IF(vzorce!M248="",#N/A,vzorce!M248)</f>
        <v>#N/A</v>
      </c>
      <c r="D240" s="44" t="e">
        <f>IF(vzorce!N248="",#N/A,vzorce!N248)</f>
        <v>#N/A</v>
      </c>
    </row>
    <row r="241" spans="1:4" x14ac:dyDescent="0.25">
      <c r="A241" s="50" t="e">
        <f>IF(vzorce!B249="",#N/A,vzorce!B249)</f>
        <v>#N/A</v>
      </c>
      <c r="B241" s="44" t="e">
        <f>IF(vzorce!L249="",#N/A,vzorce!L249)</f>
        <v>#N/A</v>
      </c>
      <c r="C241" s="44" t="e">
        <f>IF(vzorce!M249="",#N/A,vzorce!M249)</f>
        <v>#N/A</v>
      </c>
      <c r="D241" s="44" t="e">
        <f>IF(vzorce!N249="",#N/A,vzorce!N249)</f>
        <v>#N/A</v>
      </c>
    </row>
    <row r="242" spans="1:4" x14ac:dyDescent="0.25">
      <c r="A242" s="50" t="e">
        <f>IF(vzorce!B250="",#N/A,vzorce!B250)</f>
        <v>#N/A</v>
      </c>
      <c r="B242" s="44" t="e">
        <f>IF(vzorce!L250="",#N/A,vzorce!L250)</f>
        <v>#N/A</v>
      </c>
      <c r="C242" s="44" t="e">
        <f>IF(vzorce!M250="",#N/A,vzorce!M250)</f>
        <v>#N/A</v>
      </c>
      <c r="D242" s="44" t="e">
        <f>IF(vzorce!N250="",#N/A,vzorce!N250)</f>
        <v>#N/A</v>
      </c>
    </row>
    <row r="243" spans="1:4" x14ac:dyDescent="0.25">
      <c r="A243" s="50" t="e">
        <f>IF(vzorce!B251="",#N/A,vzorce!B251)</f>
        <v>#N/A</v>
      </c>
      <c r="B243" s="44" t="e">
        <f>IF(vzorce!L251="",#N/A,vzorce!L251)</f>
        <v>#N/A</v>
      </c>
      <c r="C243" s="44" t="e">
        <f>IF(vzorce!M251="",#N/A,vzorce!M251)</f>
        <v>#N/A</v>
      </c>
      <c r="D243" s="44" t="e">
        <f>IF(vzorce!N251="",#N/A,vzorce!N251)</f>
        <v>#N/A</v>
      </c>
    </row>
    <row r="244" spans="1:4" x14ac:dyDescent="0.25">
      <c r="A244" s="50" t="e">
        <f>IF(vzorce!B252="",#N/A,vzorce!B252)</f>
        <v>#N/A</v>
      </c>
      <c r="B244" s="44" t="e">
        <f>IF(vzorce!L252="",#N/A,vzorce!L252)</f>
        <v>#N/A</v>
      </c>
      <c r="C244" s="44" t="e">
        <f>IF(vzorce!M252="",#N/A,vzorce!M252)</f>
        <v>#N/A</v>
      </c>
      <c r="D244" s="44" t="e">
        <f>IF(vzorce!N252="",#N/A,vzorce!N252)</f>
        <v>#N/A</v>
      </c>
    </row>
    <row r="245" spans="1:4" x14ac:dyDescent="0.25">
      <c r="A245" s="50" t="e">
        <f>IF(vzorce!B253="",#N/A,vzorce!B253)</f>
        <v>#N/A</v>
      </c>
      <c r="B245" s="44" t="e">
        <f>IF(vzorce!L253="",#N/A,vzorce!L253)</f>
        <v>#N/A</v>
      </c>
      <c r="C245" s="44" t="e">
        <f>IF(vzorce!M253="",#N/A,vzorce!M253)</f>
        <v>#N/A</v>
      </c>
      <c r="D245" s="44" t="e">
        <f>IF(vzorce!N253="",#N/A,vzorce!N253)</f>
        <v>#N/A</v>
      </c>
    </row>
    <row r="246" spans="1:4" x14ac:dyDescent="0.25">
      <c r="A246" s="50" t="e">
        <f>IF(vzorce!B254="",#N/A,vzorce!B254)</f>
        <v>#N/A</v>
      </c>
      <c r="B246" s="44" t="e">
        <f>IF(vzorce!L254="",#N/A,vzorce!L254)</f>
        <v>#N/A</v>
      </c>
      <c r="C246" s="44" t="e">
        <f>IF(vzorce!M254="",#N/A,vzorce!M254)</f>
        <v>#N/A</v>
      </c>
      <c r="D246" s="44" t="e">
        <f>IF(vzorce!N254="",#N/A,vzorce!N254)</f>
        <v>#N/A</v>
      </c>
    </row>
    <row r="247" spans="1:4" x14ac:dyDescent="0.25">
      <c r="A247" s="50" t="e">
        <f>IF(vzorce!B255="",#N/A,vzorce!B255)</f>
        <v>#N/A</v>
      </c>
      <c r="B247" s="44" t="e">
        <f>IF(vzorce!L255="",#N/A,vzorce!L255)</f>
        <v>#N/A</v>
      </c>
      <c r="C247" s="44" t="e">
        <f>IF(vzorce!M255="",#N/A,vzorce!M255)</f>
        <v>#N/A</v>
      </c>
      <c r="D247" s="44" t="e">
        <f>IF(vzorce!N255="",#N/A,vzorce!N255)</f>
        <v>#N/A</v>
      </c>
    </row>
    <row r="248" spans="1:4" x14ac:dyDescent="0.25">
      <c r="A248" s="50" t="e">
        <f>IF(vzorce!B256="",#N/A,vzorce!B256)</f>
        <v>#N/A</v>
      </c>
      <c r="B248" s="44" t="e">
        <f>IF(vzorce!L256="",#N/A,vzorce!L256)</f>
        <v>#N/A</v>
      </c>
      <c r="C248" s="44" t="e">
        <f>IF(vzorce!M256="",#N/A,vzorce!M256)</f>
        <v>#N/A</v>
      </c>
      <c r="D248" s="44" t="e">
        <f>IF(vzorce!N256="",#N/A,vzorce!N256)</f>
        <v>#N/A</v>
      </c>
    </row>
    <row r="249" spans="1:4" x14ac:dyDescent="0.25">
      <c r="A249" s="50" t="e">
        <f>IF(vzorce!B257="",#N/A,vzorce!B257)</f>
        <v>#N/A</v>
      </c>
      <c r="B249" s="44" t="e">
        <f>IF(vzorce!L257="",#N/A,vzorce!L257)</f>
        <v>#N/A</v>
      </c>
      <c r="C249" s="44" t="e">
        <f>IF(vzorce!M257="",#N/A,vzorce!M257)</f>
        <v>#N/A</v>
      </c>
      <c r="D249" s="44" t="e">
        <f>IF(vzorce!N257="",#N/A,vzorce!N257)</f>
        <v>#N/A</v>
      </c>
    </row>
    <row r="250" spans="1:4" x14ac:dyDescent="0.25">
      <c r="A250" s="50" t="e">
        <f>IF(vzorce!B258="",#N/A,vzorce!B258)</f>
        <v>#N/A</v>
      </c>
      <c r="B250" s="44" t="e">
        <f>IF(vzorce!L258="",#N/A,vzorce!L258)</f>
        <v>#N/A</v>
      </c>
      <c r="C250" s="44" t="e">
        <f>IF(vzorce!M258="",#N/A,vzorce!M258)</f>
        <v>#N/A</v>
      </c>
      <c r="D250" s="44" t="e">
        <f>IF(vzorce!N258="",#N/A,vzorce!N258)</f>
        <v>#N/A</v>
      </c>
    </row>
    <row r="251" spans="1:4" x14ac:dyDescent="0.25">
      <c r="A251" s="50" t="e">
        <f>IF(vzorce!B259="",#N/A,vzorce!B259)</f>
        <v>#N/A</v>
      </c>
      <c r="B251" s="44" t="e">
        <f>IF(vzorce!L259="",#N/A,vzorce!L259)</f>
        <v>#N/A</v>
      </c>
      <c r="C251" s="44" t="e">
        <f>IF(vzorce!M259="",#N/A,vzorce!M259)</f>
        <v>#N/A</v>
      </c>
      <c r="D251" s="44" t="e">
        <f>IF(vzorce!N259="",#N/A,vzorce!N259)</f>
        <v>#N/A</v>
      </c>
    </row>
    <row r="252" spans="1:4" x14ac:dyDescent="0.25">
      <c r="A252" s="50" t="e">
        <f>IF(vzorce!B260="",#N/A,vzorce!B260)</f>
        <v>#N/A</v>
      </c>
      <c r="B252" s="44" t="e">
        <f>IF(vzorce!L260="",#N/A,vzorce!L260)</f>
        <v>#N/A</v>
      </c>
      <c r="C252" s="44" t="e">
        <f>IF(vzorce!M260="",#N/A,vzorce!M260)</f>
        <v>#N/A</v>
      </c>
      <c r="D252" s="44" t="e">
        <f>IF(vzorce!N260="",#N/A,vzorce!N260)</f>
        <v>#N/A</v>
      </c>
    </row>
    <row r="253" spans="1:4" x14ac:dyDescent="0.25">
      <c r="A253" s="50" t="e">
        <f>IF(vzorce!B261="",#N/A,vzorce!B261)</f>
        <v>#N/A</v>
      </c>
      <c r="B253" s="44" t="e">
        <f>IF(vzorce!L261="",#N/A,vzorce!L261)</f>
        <v>#N/A</v>
      </c>
      <c r="C253" s="44" t="e">
        <f>IF(vzorce!M261="",#N/A,vzorce!M261)</f>
        <v>#N/A</v>
      </c>
      <c r="D253" s="44" t="e">
        <f>IF(vzorce!N261="",#N/A,vzorce!N261)</f>
        <v>#N/A</v>
      </c>
    </row>
    <row r="254" spans="1:4" x14ac:dyDescent="0.25">
      <c r="A254" s="50" t="e">
        <f>IF(vzorce!B262="",#N/A,vzorce!B262)</f>
        <v>#N/A</v>
      </c>
      <c r="B254" s="44" t="e">
        <f>IF(vzorce!L262="",#N/A,vzorce!L262)</f>
        <v>#N/A</v>
      </c>
      <c r="C254" s="44" t="e">
        <f>IF(vzorce!M262="",#N/A,vzorce!M262)</f>
        <v>#N/A</v>
      </c>
      <c r="D254" s="44" t="e">
        <f>IF(vzorce!N262="",#N/A,vzorce!N262)</f>
        <v>#N/A</v>
      </c>
    </row>
    <row r="255" spans="1:4" x14ac:dyDescent="0.25">
      <c r="A255" s="50" t="e">
        <f>IF(vzorce!B263="",#N/A,vzorce!B263)</f>
        <v>#N/A</v>
      </c>
      <c r="B255" s="44" t="e">
        <f>IF(vzorce!L263="",#N/A,vzorce!L263)</f>
        <v>#N/A</v>
      </c>
      <c r="C255" s="44" t="e">
        <f>IF(vzorce!M263="",#N/A,vzorce!M263)</f>
        <v>#N/A</v>
      </c>
      <c r="D255" s="44" t="e">
        <f>IF(vzorce!N263="",#N/A,vzorce!N263)</f>
        <v>#N/A</v>
      </c>
    </row>
    <row r="256" spans="1:4" x14ac:dyDescent="0.25">
      <c r="A256" s="50" t="e">
        <f>IF(vzorce!B264="",#N/A,vzorce!B264)</f>
        <v>#N/A</v>
      </c>
      <c r="B256" s="44" t="e">
        <f>IF(vzorce!L264="",#N/A,vzorce!L264)</f>
        <v>#N/A</v>
      </c>
      <c r="C256" s="44" t="e">
        <f>IF(vzorce!M264="",#N/A,vzorce!M264)</f>
        <v>#N/A</v>
      </c>
      <c r="D256" s="44" t="e">
        <f>IF(vzorce!N264="",#N/A,vzorce!N264)</f>
        <v>#N/A</v>
      </c>
    </row>
    <row r="257" spans="1:4" x14ac:dyDescent="0.25">
      <c r="A257" s="50" t="e">
        <f>IF(vzorce!B265="",#N/A,vzorce!B265)</f>
        <v>#N/A</v>
      </c>
      <c r="B257" s="44" t="e">
        <f>IF(vzorce!L265="",#N/A,vzorce!L265)</f>
        <v>#N/A</v>
      </c>
      <c r="C257" s="44" t="e">
        <f>IF(vzorce!M265="",#N/A,vzorce!M265)</f>
        <v>#N/A</v>
      </c>
      <c r="D257" s="44" t="e">
        <f>IF(vzorce!N265="",#N/A,vzorce!N265)</f>
        <v>#N/A</v>
      </c>
    </row>
    <row r="258" spans="1:4" x14ac:dyDescent="0.25">
      <c r="A258" s="50" t="e">
        <f>IF(vzorce!B266="",#N/A,vzorce!B266)</f>
        <v>#N/A</v>
      </c>
      <c r="B258" s="44" t="e">
        <f>IF(vzorce!L266="",#N/A,vzorce!L266)</f>
        <v>#N/A</v>
      </c>
      <c r="C258" s="44" t="e">
        <f>IF(vzorce!M266="",#N/A,vzorce!M266)</f>
        <v>#N/A</v>
      </c>
      <c r="D258" s="44" t="e">
        <f>IF(vzorce!N266="",#N/A,vzorce!N266)</f>
        <v>#N/A</v>
      </c>
    </row>
    <row r="259" spans="1:4" x14ac:dyDescent="0.25">
      <c r="A259" s="50" t="e">
        <f>IF(vzorce!B267="",#N/A,vzorce!B267)</f>
        <v>#N/A</v>
      </c>
      <c r="B259" s="44" t="e">
        <f>IF(vzorce!L267="",#N/A,vzorce!L267)</f>
        <v>#N/A</v>
      </c>
      <c r="C259" s="44" t="e">
        <f>IF(vzorce!M267="",#N/A,vzorce!M267)</f>
        <v>#N/A</v>
      </c>
      <c r="D259" s="44" t="e">
        <f>IF(vzorce!N267="",#N/A,vzorce!N267)</f>
        <v>#N/A</v>
      </c>
    </row>
    <row r="260" spans="1:4" x14ac:dyDescent="0.25">
      <c r="A260" s="50" t="e">
        <f>IF(vzorce!B268="",#N/A,vzorce!B268)</f>
        <v>#N/A</v>
      </c>
      <c r="B260" s="44" t="e">
        <f>IF(vzorce!L268="",#N/A,vzorce!L268)</f>
        <v>#N/A</v>
      </c>
      <c r="C260" s="44" t="e">
        <f>IF(vzorce!M268="",#N/A,vzorce!M268)</f>
        <v>#N/A</v>
      </c>
      <c r="D260" s="44" t="e">
        <f>IF(vzorce!N268="",#N/A,vzorce!N268)</f>
        <v>#N/A</v>
      </c>
    </row>
    <row r="261" spans="1:4" x14ac:dyDescent="0.25">
      <c r="A261" s="50" t="e">
        <f>IF(vzorce!B269="",#N/A,vzorce!B269)</f>
        <v>#N/A</v>
      </c>
      <c r="B261" s="44" t="e">
        <f>IF(vzorce!L269="",#N/A,vzorce!L269)</f>
        <v>#N/A</v>
      </c>
      <c r="C261" s="44" t="e">
        <f>IF(vzorce!M269="",#N/A,vzorce!M269)</f>
        <v>#N/A</v>
      </c>
      <c r="D261" s="44" t="e">
        <f>IF(vzorce!N269="",#N/A,vzorce!N269)</f>
        <v>#N/A</v>
      </c>
    </row>
    <row r="262" spans="1:4" x14ac:dyDescent="0.25">
      <c r="A262" s="50" t="e">
        <f>IF(vzorce!B270="",#N/A,vzorce!B270)</f>
        <v>#N/A</v>
      </c>
      <c r="B262" s="44" t="e">
        <f>IF(vzorce!L270="",#N/A,vzorce!L270)</f>
        <v>#N/A</v>
      </c>
      <c r="C262" s="44" t="e">
        <f>IF(vzorce!M270="",#N/A,vzorce!M270)</f>
        <v>#N/A</v>
      </c>
      <c r="D262" s="44" t="e">
        <f>IF(vzorce!N270="",#N/A,vzorce!N270)</f>
        <v>#N/A</v>
      </c>
    </row>
    <row r="263" spans="1:4" x14ac:dyDescent="0.25">
      <c r="A263" s="50" t="e">
        <f>IF(vzorce!B271="",#N/A,vzorce!B271)</f>
        <v>#N/A</v>
      </c>
      <c r="B263" s="44" t="e">
        <f>IF(vzorce!L271="",#N/A,vzorce!L271)</f>
        <v>#N/A</v>
      </c>
      <c r="C263" s="44" t="e">
        <f>IF(vzorce!M271="",#N/A,vzorce!M271)</f>
        <v>#N/A</v>
      </c>
      <c r="D263" s="44" t="e">
        <f>IF(vzorce!N271="",#N/A,vzorce!N271)</f>
        <v>#N/A</v>
      </c>
    </row>
    <row r="264" spans="1:4" x14ac:dyDescent="0.25">
      <c r="A264" s="50" t="e">
        <f>IF(vzorce!B272="",#N/A,vzorce!B272)</f>
        <v>#N/A</v>
      </c>
      <c r="B264" s="44" t="e">
        <f>IF(vzorce!L272="",#N/A,vzorce!L272)</f>
        <v>#N/A</v>
      </c>
      <c r="C264" s="44" t="e">
        <f>IF(vzorce!M272="",#N/A,vzorce!M272)</f>
        <v>#N/A</v>
      </c>
      <c r="D264" s="44" t="e">
        <f>IF(vzorce!N272="",#N/A,vzorce!N272)</f>
        <v>#N/A</v>
      </c>
    </row>
    <row r="265" spans="1:4" x14ac:dyDescent="0.25">
      <c r="A265" s="50" t="e">
        <f>IF(vzorce!B273="",#N/A,vzorce!B273)</f>
        <v>#N/A</v>
      </c>
      <c r="B265" s="44" t="e">
        <f>IF(vzorce!L273="",#N/A,vzorce!L273)</f>
        <v>#N/A</v>
      </c>
      <c r="C265" s="44" t="e">
        <f>IF(vzorce!M273="",#N/A,vzorce!M273)</f>
        <v>#N/A</v>
      </c>
      <c r="D265" s="44" t="e">
        <f>IF(vzorce!N273="",#N/A,vzorce!N273)</f>
        <v>#N/A</v>
      </c>
    </row>
    <row r="266" spans="1:4" x14ac:dyDescent="0.25">
      <c r="A266" s="50" t="e">
        <f>IF(vzorce!B274="",#N/A,vzorce!B274)</f>
        <v>#N/A</v>
      </c>
      <c r="B266" s="44" t="e">
        <f>IF(vzorce!L274="",#N/A,vzorce!L274)</f>
        <v>#N/A</v>
      </c>
      <c r="C266" s="44" t="e">
        <f>IF(vzorce!M274="",#N/A,vzorce!M274)</f>
        <v>#N/A</v>
      </c>
      <c r="D266" s="44" t="e">
        <f>IF(vzorce!N274="",#N/A,vzorce!N274)</f>
        <v>#N/A</v>
      </c>
    </row>
    <row r="267" spans="1:4" x14ac:dyDescent="0.25">
      <c r="A267" s="50" t="e">
        <f>IF(vzorce!B275="",#N/A,vzorce!B275)</f>
        <v>#N/A</v>
      </c>
      <c r="B267" s="44" t="e">
        <f>IF(vzorce!L275="",#N/A,vzorce!L275)</f>
        <v>#N/A</v>
      </c>
      <c r="C267" s="44" t="e">
        <f>IF(vzorce!M275="",#N/A,vzorce!M275)</f>
        <v>#N/A</v>
      </c>
      <c r="D267" s="44" t="e">
        <f>IF(vzorce!N275="",#N/A,vzorce!N275)</f>
        <v>#N/A</v>
      </c>
    </row>
    <row r="268" spans="1:4" x14ac:dyDescent="0.25">
      <c r="A268" s="50" t="e">
        <f>IF(vzorce!B276="",#N/A,vzorce!B276)</f>
        <v>#N/A</v>
      </c>
      <c r="B268" s="44" t="e">
        <f>IF(vzorce!L276="",#N/A,vzorce!L276)</f>
        <v>#N/A</v>
      </c>
      <c r="C268" s="44" t="e">
        <f>IF(vzorce!M276="",#N/A,vzorce!M276)</f>
        <v>#N/A</v>
      </c>
      <c r="D268" s="44" t="e">
        <f>IF(vzorce!N276="",#N/A,vzorce!N276)</f>
        <v>#N/A</v>
      </c>
    </row>
    <row r="269" spans="1:4" x14ac:dyDescent="0.25">
      <c r="A269" s="50" t="e">
        <f>IF(vzorce!B277="",#N/A,vzorce!B277)</f>
        <v>#N/A</v>
      </c>
      <c r="B269" s="44" t="e">
        <f>IF(vzorce!L277="",#N/A,vzorce!L277)</f>
        <v>#N/A</v>
      </c>
      <c r="C269" s="44" t="e">
        <f>IF(vzorce!M277="",#N/A,vzorce!M277)</f>
        <v>#N/A</v>
      </c>
      <c r="D269" s="44" t="e">
        <f>IF(vzorce!N277="",#N/A,vzorce!N277)</f>
        <v>#N/A</v>
      </c>
    </row>
    <row r="270" spans="1:4" x14ac:dyDescent="0.25">
      <c r="A270" s="50" t="e">
        <f>IF(vzorce!B278="",#N/A,vzorce!B278)</f>
        <v>#N/A</v>
      </c>
      <c r="B270" s="44" t="e">
        <f>IF(vzorce!L278="",#N/A,vzorce!L278)</f>
        <v>#N/A</v>
      </c>
      <c r="C270" s="44" t="e">
        <f>IF(vzorce!M278="",#N/A,vzorce!M278)</f>
        <v>#N/A</v>
      </c>
      <c r="D270" s="44" t="e">
        <f>IF(vzorce!N278="",#N/A,vzorce!N278)</f>
        <v>#N/A</v>
      </c>
    </row>
    <row r="271" spans="1:4" x14ac:dyDescent="0.25">
      <c r="A271" s="50" t="e">
        <f>IF(vzorce!B279="",#N/A,vzorce!B279)</f>
        <v>#N/A</v>
      </c>
      <c r="B271" s="44" t="e">
        <f>IF(vzorce!L279="",#N/A,vzorce!L279)</f>
        <v>#N/A</v>
      </c>
      <c r="C271" s="44" t="e">
        <f>IF(vzorce!M279="",#N/A,vzorce!M279)</f>
        <v>#N/A</v>
      </c>
      <c r="D271" s="44" t="e">
        <f>IF(vzorce!N279="",#N/A,vzorce!N279)</f>
        <v>#N/A</v>
      </c>
    </row>
    <row r="272" spans="1:4" x14ac:dyDescent="0.25">
      <c r="A272" s="50" t="e">
        <f>IF(vzorce!B280="",#N/A,vzorce!B280)</f>
        <v>#N/A</v>
      </c>
      <c r="B272" s="44" t="e">
        <f>IF(vzorce!L280="",#N/A,vzorce!L280)</f>
        <v>#N/A</v>
      </c>
      <c r="C272" s="44" t="e">
        <f>IF(vzorce!M280="",#N/A,vzorce!M280)</f>
        <v>#N/A</v>
      </c>
      <c r="D272" s="44" t="e">
        <f>IF(vzorce!N280="",#N/A,vzorce!N280)</f>
        <v>#N/A</v>
      </c>
    </row>
    <row r="273" spans="1:4" x14ac:dyDescent="0.25">
      <c r="A273" s="50" t="e">
        <f>IF(vzorce!B281="",#N/A,vzorce!B281)</f>
        <v>#N/A</v>
      </c>
      <c r="B273" s="44" t="e">
        <f>IF(vzorce!L281="",#N/A,vzorce!L281)</f>
        <v>#N/A</v>
      </c>
      <c r="C273" s="44" t="e">
        <f>IF(vzorce!M281="",#N/A,vzorce!M281)</f>
        <v>#N/A</v>
      </c>
      <c r="D273" s="44" t="e">
        <f>IF(vzorce!N281="",#N/A,vzorce!N281)</f>
        <v>#N/A</v>
      </c>
    </row>
    <row r="274" spans="1:4" x14ac:dyDescent="0.25">
      <c r="A274" s="50" t="e">
        <f>IF(vzorce!B282="",#N/A,vzorce!B282)</f>
        <v>#N/A</v>
      </c>
      <c r="B274" s="44" t="e">
        <f>IF(vzorce!L282="",#N/A,vzorce!L282)</f>
        <v>#N/A</v>
      </c>
      <c r="C274" s="44" t="e">
        <f>IF(vzorce!M282="",#N/A,vzorce!M282)</f>
        <v>#N/A</v>
      </c>
      <c r="D274" s="44" t="e">
        <f>IF(vzorce!N282="",#N/A,vzorce!N282)</f>
        <v>#N/A</v>
      </c>
    </row>
    <row r="275" spans="1:4" x14ac:dyDescent="0.25">
      <c r="A275" s="50" t="e">
        <f>IF(vzorce!B283="",#N/A,vzorce!B283)</f>
        <v>#N/A</v>
      </c>
      <c r="B275" s="44" t="e">
        <f>IF(vzorce!L283="",#N/A,vzorce!L283)</f>
        <v>#N/A</v>
      </c>
      <c r="C275" s="44" t="e">
        <f>IF(vzorce!M283="",#N/A,vzorce!M283)</f>
        <v>#N/A</v>
      </c>
      <c r="D275" s="44" t="e">
        <f>IF(vzorce!N283="",#N/A,vzorce!N283)</f>
        <v>#N/A</v>
      </c>
    </row>
    <row r="276" spans="1:4" x14ac:dyDescent="0.25">
      <c r="A276" s="50" t="e">
        <f>IF(vzorce!B284="",#N/A,vzorce!B284)</f>
        <v>#N/A</v>
      </c>
      <c r="B276" s="44" t="e">
        <f>IF(vzorce!L284="",#N/A,vzorce!L284)</f>
        <v>#N/A</v>
      </c>
      <c r="C276" s="44" t="e">
        <f>IF(vzorce!M284="",#N/A,vzorce!M284)</f>
        <v>#N/A</v>
      </c>
      <c r="D276" s="44" t="e">
        <f>IF(vzorce!N284="",#N/A,vzorce!N284)</f>
        <v>#N/A</v>
      </c>
    </row>
    <row r="277" spans="1:4" x14ac:dyDescent="0.25">
      <c r="A277" s="50" t="e">
        <f>IF(vzorce!B285="",#N/A,vzorce!B285)</f>
        <v>#N/A</v>
      </c>
      <c r="B277" s="44" t="e">
        <f>IF(vzorce!L285="",#N/A,vzorce!L285)</f>
        <v>#N/A</v>
      </c>
      <c r="C277" s="44" t="e">
        <f>IF(vzorce!M285="",#N/A,vzorce!M285)</f>
        <v>#N/A</v>
      </c>
      <c r="D277" s="44" t="e">
        <f>IF(vzorce!N285="",#N/A,vzorce!N285)</f>
        <v>#N/A</v>
      </c>
    </row>
    <row r="278" spans="1:4" x14ac:dyDescent="0.25">
      <c r="A278" s="50" t="e">
        <f>IF(vzorce!B286="",#N/A,vzorce!B286)</f>
        <v>#N/A</v>
      </c>
      <c r="B278" s="44" t="e">
        <f>IF(vzorce!L286="",#N/A,vzorce!L286)</f>
        <v>#N/A</v>
      </c>
      <c r="C278" s="44" t="e">
        <f>IF(vzorce!M286="",#N/A,vzorce!M286)</f>
        <v>#N/A</v>
      </c>
      <c r="D278" s="44" t="e">
        <f>IF(vzorce!N286="",#N/A,vzorce!N286)</f>
        <v>#N/A</v>
      </c>
    </row>
    <row r="279" spans="1:4" x14ac:dyDescent="0.25">
      <c r="A279" s="50" t="e">
        <f>IF(vzorce!B287="",#N/A,vzorce!B287)</f>
        <v>#N/A</v>
      </c>
      <c r="B279" s="44" t="e">
        <f>IF(vzorce!L287="",#N/A,vzorce!L287)</f>
        <v>#N/A</v>
      </c>
      <c r="C279" s="44" t="e">
        <f>IF(vzorce!M287="",#N/A,vzorce!M287)</f>
        <v>#N/A</v>
      </c>
      <c r="D279" s="44" t="e">
        <f>IF(vzorce!N287="",#N/A,vzorce!N287)</f>
        <v>#N/A</v>
      </c>
    </row>
    <row r="280" spans="1:4" x14ac:dyDescent="0.25">
      <c r="A280" s="50" t="e">
        <f>IF(vzorce!B288="",#N/A,vzorce!B288)</f>
        <v>#N/A</v>
      </c>
      <c r="B280" s="44" t="e">
        <f>IF(vzorce!L288="",#N/A,vzorce!L288)</f>
        <v>#N/A</v>
      </c>
      <c r="C280" s="44" t="e">
        <f>IF(vzorce!M288="",#N/A,vzorce!M288)</f>
        <v>#N/A</v>
      </c>
      <c r="D280" s="44" t="e">
        <f>IF(vzorce!N288="",#N/A,vzorce!N288)</f>
        <v>#N/A</v>
      </c>
    </row>
    <row r="281" spans="1:4" x14ac:dyDescent="0.25">
      <c r="A281" s="50" t="e">
        <f>IF(vzorce!B289="",#N/A,vzorce!B289)</f>
        <v>#N/A</v>
      </c>
      <c r="B281" s="44" t="e">
        <f>IF(vzorce!L289="",#N/A,vzorce!L289)</f>
        <v>#N/A</v>
      </c>
      <c r="C281" s="44" t="e">
        <f>IF(vzorce!M289="",#N/A,vzorce!M289)</f>
        <v>#N/A</v>
      </c>
      <c r="D281" s="44" t="e">
        <f>IF(vzorce!N289="",#N/A,vzorce!N289)</f>
        <v>#N/A</v>
      </c>
    </row>
    <row r="282" spans="1:4" x14ac:dyDescent="0.25">
      <c r="A282" s="50" t="e">
        <f>IF(vzorce!B290="",#N/A,vzorce!B290)</f>
        <v>#N/A</v>
      </c>
      <c r="B282" s="44" t="e">
        <f>IF(vzorce!L290="",#N/A,vzorce!L290)</f>
        <v>#N/A</v>
      </c>
      <c r="C282" s="44" t="e">
        <f>IF(vzorce!M290="",#N/A,vzorce!M290)</f>
        <v>#N/A</v>
      </c>
      <c r="D282" s="44" t="e">
        <f>IF(vzorce!N290="",#N/A,vzorce!N290)</f>
        <v>#N/A</v>
      </c>
    </row>
    <row r="283" spans="1:4" x14ac:dyDescent="0.25">
      <c r="A283" s="50" t="e">
        <f>IF(vzorce!B291="",#N/A,vzorce!B291)</f>
        <v>#N/A</v>
      </c>
      <c r="B283" s="44" t="e">
        <f>IF(vzorce!L291="",#N/A,vzorce!L291)</f>
        <v>#N/A</v>
      </c>
      <c r="C283" s="44" t="e">
        <f>IF(vzorce!M291="",#N/A,vzorce!M291)</f>
        <v>#N/A</v>
      </c>
      <c r="D283" s="44" t="e">
        <f>IF(vzorce!N291="",#N/A,vzorce!N291)</f>
        <v>#N/A</v>
      </c>
    </row>
    <row r="284" spans="1:4" x14ac:dyDescent="0.25">
      <c r="A284" s="50" t="e">
        <f>IF(vzorce!B292="",#N/A,vzorce!B292)</f>
        <v>#N/A</v>
      </c>
      <c r="B284" s="44" t="e">
        <f>IF(vzorce!L292="",#N/A,vzorce!L292)</f>
        <v>#N/A</v>
      </c>
      <c r="C284" s="44" t="e">
        <f>IF(vzorce!M292="",#N/A,vzorce!M292)</f>
        <v>#N/A</v>
      </c>
      <c r="D284" s="44" t="e">
        <f>IF(vzorce!N292="",#N/A,vzorce!N292)</f>
        <v>#N/A</v>
      </c>
    </row>
    <row r="285" spans="1:4" x14ac:dyDescent="0.25">
      <c r="A285" s="50" t="e">
        <f>IF(vzorce!B293="",#N/A,vzorce!B293)</f>
        <v>#N/A</v>
      </c>
      <c r="B285" s="44" t="e">
        <f>IF(vzorce!L293="",#N/A,vzorce!L293)</f>
        <v>#N/A</v>
      </c>
      <c r="C285" s="44" t="e">
        <f>IF(vzorce!M293="",#N/A,vzorce!M293)</f>
        <v>#N/A</v>
      </c>
      <c r="D285" s="44" t="e">
        <f>IF(vzorce!N293="",#N/A,vzorce!N293)</f>
        <v>#N/A</v>
      </c>
    </row>
    <row r="286" spans="1:4" x14ac:dyDescent="0.25">
      <c r="A286" s="50" t="e">
        <f>IF(vzorce!B294="",#N/A,vzorce!B294)</f>
        <v>#N/A</v>
      </c>
      <c r="B286" s="44" t="e">
        <f>IF(vzorce!L294="",#N/A,vzorce!L294)</f>
        <v>#N/A</v>
      </c>
      <c r="C286" s="44" t="e">
        <f>IF(vzorce!M294="",#N/A,vzorce!M294)</f>
        <v>#N/A</v>
      </c>
      <c r="D286" s="44" t="e">
        <f>IF(vzorce!N294="",#N/A,vzorce!N294)</f>
        <v>#N/A</v>
      </c>
    </row>
    <row r="287" spans="1:4" x14ac:dyDescent="0.25">
      <c r="A287" s="50" t="e">
        <f>IF(vzorce!B295="",#N/A,vzorce!B295)</f>
        <v>#N/A</v>
      </c>
      <c r="B287" s="44" t="e">
        <f>IF(vzorce!L295="",#N/A,vzorce!L295)</f>
        <v>#N/A</v>
      </c>
      <c r="C287" s="44" t="e">
        <f>IF(vzorce!M295="",#N/A,vzorce!M295)</f>
        <v>#N/A</v>
      </c>
      <c r="D287" s="44" t="e">
        <f>IF(vzorce!N295="",#N/A,vzorce!N295)</f>
        <v>#N/A</v>
      </c>
    </row>
    <row r="288" spans="1:4" x14ac:dyDescent="0.25">
      <c r="A288" s="50" t="e">
        <f>IF(vzorce!B296="",#N/A,vzorce!B296)</f>
        <v>#N/A</v>
      </c>
      <c r="B288" s="44" t="e">
        <f>IF(vzorce!L296="",#N/A,vzorce!L296)</f>
        <v>#N/A</v>
      </c>
      <c r="C288" s="44" t="e">
        <f>IF(vzorce!M296="",#N/A,vzorce!M296)</f>
        <v>#N/A</v>
      </c>
      <c r="D288" s="44" t="e">
        <f>IF(vzorce!N296="",#N/A,vzorce!N296)</f>
        <v>#N/A</v>
      </c>
    </row>
    <row r="289" spans="1:4" x14ac:dyDescent="0.25">
      <c r="A289" s="50" t="e">
        <f>IF(vzorce!B297="",#N/A,vzorce!B297)</f>
        <v>#N/A</v>
      </c>
      <c r="B289" s="44" t="e">
        <f>IF(vzorce!L297="",#N/A,vzorce!L297)</f>
        <v>#N/A</v>
      </c>
      <c r="C289" s="44" t="e">
        <f>IF(vzorce!M297="",#N/A,vzorce!M297)</f>
        <v>#N/A</v>
      </c>
      <c r="D289" s="44" t="e">
        <f>IF(vzorce!N297="",#N/A,vzorce!N297)</f>
        <v>#N/A</v>
      </c>
    </row>
    <row r="290" spans="1:4" x14ac:dyDescent="0.25">
      <c r="A290" s="50" t="e">
        <f>IF(vzorce!B298="",#N/A,vzorce!B298)</f>
        <v>#N/A</v>
      </c>
      <c r="B290" s="44" t="e">
        <f>IF(vzorce!L298="",#N/A,vzorce!L298)</f>
        <v>#N/A</v>
      </c>
      <c r="C290" s="44" t="e">
        <f>IF(vzorce!M298="",#N/A,vzorce!M298)</f>
        <v>#N/A</v>
      </c>
      <c r="D290" s="44" t="e">
        <f>IF(vzorce!N298="",#N/A,vzorce!N298)</f>
        <v>#N/A</v>
      </c>
    </row>
    <row r="291" spans="1:4" x14ac:dyDescent="0.25">
      <c r="A291" s="50" t="e">
        <f>IF(vzorce!B299="",#N/A,vzorce!B299)</f>
        <v>#N/A</v>
      </c>
      <c r="B291" s="44" t="e">
        <f>IF(vzorce!L299="",#N/A,vzorce!L299)</f>
        <v>#N/A</v>
      </c>
      <c r="C291" s="44" t="e">
        <f>IF(vzorce!M299="",#N/A,vzorce!M299)</f>
        <v>#N/A</v>
      </c>
      <c r="D291" s="44" t="e">
        <f>IF(vzorce!N299="",#N/A,vzorce!N299)</f>
        <v>#N/A</v>
      </c>
    </row>
    <row r="292" spans="1:4" x14ac:dyDescent="0.25">
      <c r="A292" s="50" t="e">
        <f>IF(vzorce!B300="",#N/A,vzorce!B300)</f>
        <v>#N/A</v>
      </c>
      <c r="B292" s="44" t="e">
        <f>IF(vzorce!L300="",#N/A,vzorce!L300)</f>
        <v>#N/A</v>
      </c>
      <c r="C292" s="44" t="e">
        <f>IF(vzorce!M300="",#N/A,vzorce!M300)</f>
        <v>#N/A</v>
      </c>
      <c r="D292" s="44" t="e">
        <f>IF(vzorce!N300="",#N/A,vzorce!N300)</f>
        <v>#N/A</v>
      </c>
    </row>
    <row r="293" spans="1:4" x14ac:dyDescent="0.25">
      <c r="A293" s="50" t="e">
        <f>IF(vzorce!B301="",#N/A,vzorce!B301)</f>
        <v>#N/A</v>
      </c>
      <c r="B293" s="44" t="e">
        <f>IF(vzorce!L301="",#N/A,vzorce!L301)</f>
        <v>#N/A</v>
      </c>
      <c r="C293" s="44" t="e">
        <f>IF(vzorce!M301="",#N/A,vzorce!M301)</f>
        <v>#N/A</v>
      </c>
      <c r="D293" s="44" t="e">
        <f>IF(vzorce!N301="",#N/A,vzorce!N301)</f>
        <v>#N/A</v>
      </c>
    </row>
    <row r="294" spans="1:4" x14ac:dyDescent="0.25">
      <c r="A294" s="50" t="e">
        <f>IF(vzorce!B302="",#N/A,vzorce!B302)</f>
        <v>#N/A</v>
      </c>
      <c r="B294" s="44" t="e">
        <f>IF(vzorce!L302="",#N/A,vzorce!L302)</f>
        <v>#N/A</v>
      </c>
      <c r="C294" s="44" t="e">
        <f>IF(vzorce!M302="",#N/A,vzorce!M302)</f>
        <v>#N/A</v>
      </c>
      <c r="D294" s="44" t="e">
        <f>IF(vzorce!N302="",#N/A,vzorce!N302)</f>
        <v>#N/A</v>
      </c>
    </row>
    <row r="295" spans="1:4" x14ac:dyDescent="0.25">
      <c r="A295" s="50" t="e">
        <f>IF(vzorce!B303="",#N/A,vzorce!B303)</f>
        <v>#N/A</v>
      </c>
      <c r="B295" s="44" t="e">
        <f>IF(vzorce!L303="",#N/A,vzorce!L303)</f>
        <v>#N/A</v>
      </c>
      <c r="C295" s="44" t="e">
        <f>IF(vzorce!M303="",#N/A,vzorce!M303)</f>
        <v>#N/A</v>
      </c>
      <c r="D295" s="44" t="e">
        <f>IF(vzorce!N303="",#N/A,vzorce!N303)</f>
        <v>#N/A</v>
      </c>
    </row>
    <row r="296" spans="1:4" x14ac:dyDescent="0.25">
      <c r="A296" s="50" t="e">
        <f>IF(vzorce!B304="",#N/A,vzorce!B304)</f>
        <v>#N/A</v>
      </c>
      <c r="B296" s="44" t="e">
        <f>IF(vzorce!L304="",#N/A,vzorce!L304)</f>
        <v>#N/A</v>
      </c>
      <c r="C296" s="44" t="e">
        <f>IF(vzorce!M304="",#N/A,vzorce!M304)</f>
        <v>#N/A</v>
      </c>
      <c r="D296" s="44" t="e">
        <f>IF(vzorce!N304="",#N/A,vzorce!N304)</f>
        <v>#N/A</v>
      </c>
    </row>
    <row r="297" spans="1:4" x14ac:dyDescent="0.25">
      <c r="A297" s="50" t="e">
        <f>IF(vzorce!B305="",#N/A,vzorce!B305)</f>
        <v>#N/A</v>
      </c>
      <c r="B297" s="44" t="e">
        <f>IF(vzorce!L305="",#N/A,vzorce!L305)</f>
        <v>#N/A</v>
      </c>
      <c r="C297" s="44" t="e">
        <f>IF(vzorce!M305="",#N/A,vzorce!M305)</f>
        <v>#N/A</v>
      </c>
      <c r="D297" s="44" t="e">
        <f>IF(vzorce!N305="",#N/A,vzorce!N305)</f>
        <v>#N/A</v>
      </c>
    </row>
    <row r="298" spans="1:4" x14ac:dyDescent="0.25">
      <c r="A298" s="50" t="e">
        <f>IF(vzorce!B306="",#N/A,vzorce!B306)</f>
        <v>#N/A</v>
      </c>
      <c r="B298" s="44" t="e">
        <f>IF(vzorce!L306="",#N/A,vzorce!L306)</f>
        <v>#N/A</v>
      </c>
      <c r="C298" s="44" t="e">
        <f>IF(vzorce!M306="",#N/A,vzorce!M306)</f>
        <v>#N/A</v>
      </c>
      <c r="D298" s="44" t="e">
        <f>IF(vzorce!N306="",#N/A,vzorce!N306)</f>
        <v>#N/A</v>
      </c>
    </row>
    <row r="299" spans="1:4" x14ac:dyDescent="0.25">
      <c r="A299" s="50" t="e">
        <f>IF(vzorce!B307="",#N/A,vzorce!B307)</f>
        <v>#N/A</v>
      </c>
      <c r="B299" s="44" t="e">
        <f>IF(vzorce!L307="",#N/A,vzorce!L307)</f>
        <v>#N/A</v>
      </c>
      <c r="C299" s="44" t="e">
        <f>IF(vzorce!M307="",#N/A,vzorce!M307)</f>
        <v>#N/A</v>
      </c>
      <c r="D299" s="44" t="e">
        <f>IF(vzorce!N307="",#N/A,vzorce!N307)</f>
        <v>#N/A</v>
      </c>
    </row>
    <row r="300" spans="1:4" x14ac:dyDescent="0.25">
      <c r="A300" s="50" t="e">
        <f>IF(vzorce!B308="",#N/A,vzorce!B308)</f>
        <v>#N/A</v>
      </c>
      <c r="B300" s="44" t="e">
        <f>IF(vzorce!L308="",#N/A,vzorce!L308)</f>
        <v>#N/A</v>
      </c>
      <c r="C300" s="44" t="e">
        <f>IF(vzorce!M308="",#N/A,vzorce!M308)</f>
        <v>#N/A</v>
      </c>
      <c r="D300" s="44" t="e">
        <f>IF(vzorce!N308="",#N/A,vzorce!N308)</f>
        <v>#N/A</v>
      </c>
    </row>
    <row r="301" spans="1:4" x14ac:dyDescent="0.25">
      <c r="A301" s="50" t="e">
        <f>IF(vzorce!B309="",#N/A,vzorce!B309)</f>
        <v>#N/A</v>
      </c>
      <c r="B301" s="44" t="e">
        <f>IF(vzorce!L309="",#N/A,vzorce!L309)</f>
        <v>#N/A</v>
      </c>
      <c r="C301" s="44" t="e">
        <f>IF(vzorce!M309="",#N/A,vzorce!M309)</f>
        <v>#N/A</v>
      </c>
      <c r="D301" s="44" t="e">
        <f>IF(vzorce!N309="",#N/A,vzorce!N309)</f>
        <v>#N/A</v>
      </c>
    </row>
    <row r="302" spans="1:4" x14ac:dyDescent="0.25">
      <c r="A302" s="50" t="e">
        <f>IF(vzorce!B310="",#N/A,vzorce!B310)</f>
        <v>#N/A</v>
      </c>
      <c r="B302" s="44" t="e">
        <f>IF(vzorce!L310="",#N/A,vzorce!L310)</f>
        <v>#N/A</v>
      </c>
      <c r="C302" s="44" t="e">
        <f>IF(vzorce!M310="",#N/A,vzorce!M310)</f>
        <v>#N/A</v>
      </c>
      <c r="D302" s="44" t="e">
        <f>IF(vzorce!N310="",#N/A,vzorce!N310)</f>
        <v>#N/A</v>
      </c>
    </row>
    <row r="303" spans="1:4" x14ac:dyDescent="0.25">
      <c r="A303" s="50" t="e">
        <f>IF(vzorce!B311="",#N/A,vzorce!B311)</f>
        <v>#N/A</v>
      </c>
      <c r="B303" s="44" t="e">
        <f>IF(vzorce!L311="",#N/A,vzorce!L311)</f>
        <v>#N/A</v>
      </c>
      <c r="C303" s="44" t="e">
        <f>IF(vzorce!M311="",#N/A,vzorce!M311)</f>
        <v>#N/A</v>
      </c>
      <c r="D303" s="44" t="e">
        <f>IF(vzorce!N311="",#N/A,vzorce!N311)</f>
        <v>#N/A</v>
      </c>
    </row>
    <row r="304" spans="1:4" x14ac:dyDescent="0.25">
      <c r="A304" s="50" t="e">
        <f>IF(vzorce!B312="",#N/A,vzorce!B312)</f>
        <v>#N/A</v>
      </c>
      <c r="B304" s="44" t="e">
        <f>IF(vzorce!L312="",#N/A,vzorce!L312)</f>
        <v>#N/A</v>
      </c>
      <c r="C304" s="44" t="e">
        <f>IF(vzorce!M312="",#N/A,vzorce!M312)</f>
        <v>#N/A</v>
      </c>
      <c r="D304" s="44" t="e">
        <f>IF(vzorce!N312="",#N/A,vzorce!N312)</f>
        <v>#N/A</v>
      </c>
    </row>
    <row r="305" spans="1:4" x14ac:dyDescent="0.25">
      <c r="A305" s="50" t="e">
        <f>IF(vzorce!B313="",#N/A,vzorce!B313)</f>
        <v>#N/A</v>
      </c>
      <c r="B305" s="44" t="e">
        <f>IF(vzorce!L313="",#N/A,vzorce!L313)</f>
        <v>#N/A</v>
      </c>
      <c r="C305" s="44" t="e">
        <f>IF(vzorce!M313="",#N/A,vzorce!M313)</f>
        <v>#N/A</v>
      </c>
      <c r="D305" s="44" t="e">
        <f>IF(vzorce!N313="",#N/A,vzorce!N313)</f>
        <v>#N/A</v>
      </c>
    </row>
    <row r="306" spans="1:4" x14ac:dyDescent="0.25">
      <c r="A306" s="50" t="e">
        <f>IF(vzorce!B314="",#N/A,vzorce!B314)</f>
        <v>#N/A</v>
      </c>
      <c r="B306" s="44" t="e">
        <f>IF(vzorce!L314="",#N/A,vzorce!L314)</f>
        <v>#N/A</v>
      </c>
      <c r="C306" s="44" t="e">
        <f>IF(vzorce!M314="",#N/A,vzorce!M314)</f>
        <v>#N/A</v>
      </c>
      <c r="D306" s="44" t="e">
        <f>IF(vzorce!N314="",#N/A,vzorce!N314)</f>
        <v>#N/A</v>
      </c>
    </row>
    <row r="307" spans="1:4" x14ac:dyDescent="0.25">
      <c r="A307" s="50" t="e">
        <f>IF(vzorce!B315="",#N/A,vzorce!B315)</f>
        <v>#N/A</v>
      </c>
      <c r="B307" s="44" t="e">
        <f>IF(vzorce!L315="",#N/A,vzorce!L315)</f>
        <v>#N/A</v>
      </c>
      <c r="C307" s="44" t="e">
        <f>IF(vzorce!M315="",#N/A,vzorce!M315)</f>
        <v>#N/A</v>
      </c>
      <c r="D307" s="44" t="e">
        <f>IF(vzorce!N315="",#N/A,vzorce!N315)</f>
        <v>#N/A</v>
      </c>
    </row>
    <row r="308" spans="1:4" x14ac:dyDescent="0.25">
      <c r="A308" s="50" t="e">
        <f>IF(vzorce!B316="",#N/A,vzorce!B316)</f>
        <v>#N/A</v>
      </c>
      <c r="B308" s="44" t="e">
        <f>IF(vzorce!L316="",#N/A,vzorce!L316)</f>
        <v>#N/A</v>
      </c>
      <c r="C308" s="44" t="e">
        <f>IF(vzorce!M316="",#N/A,vzorce!M316)</f>
        <v>#N/A</v>
      </c>
      <c r="D308" s="44" t="e">
        <f>IF(vzorce!N316="",#N/A,vzorce!N316)</f>
        <v>#N/A</v>
      </c>
    </row>
    <row r="309" spans="1:4" x14ac:dyDescent="0.25">
      <c r="A309" s="50" t="e">
        <f>IF(vzorce!B317="",#N/A,vzorce!B317)</f>
        <v>#N/A</v>
      </c>
      <c r="B309" s="44" t="e">
        <f>IF(vzorce!L317="",#N/A,vzorce!L317)</f>
        <v>#N/A</v>
      </c>
      <c r="C309" s="44" t="e">
        <f>IF(vzorce!M317="",#N/A,vzorce!M317)</f>
        <v>#N/A</v>
      </c>
      <c r="D309" s="44" t="e">
        <f>IF(vzorce!N317="",#N/A,vzorce!N317)</f>
        <v>#N/A</v>
      </c>
    </row>
    <row r="310" spans="1:4" x14ac:dyDescent="0.25">
      <c r="A310" s="50" t="e">
        <f>IF(vzorce!B318="",#N/A,vzorce!B318)</f>
        <v>#N/A</v>
      </c>
      <c r="B310" s="44" t="e">
        <f>IF(vzorce!L318="",#N/A,vzorce!L318)</f>
        <v>#N/A</v>
      </c>
      <c r="C310" s="44" t="e">
        <f>IF(vzorce!M318="",#N/A,vzorce!M318)</f>
        <v>#N/A</v>
      </c>
      <c r="D310" s="44" t="e">
        <f>IF(vzorce!N318="",#N/A,vzorce!N318)</f>
        <v>#N/A</v>
      </c>
    </row>
    <row r="311" spans="1:4" x14ac:dyDescent="0.25">
      <c r="A311" s="50" t="e">
        <f>IF(vzorce!B319="",#N/A,vzorce!B319)</f>
        <v>#N/A</v>
      </c>
      <c r="B311" s="44" t="e">
        <f>IF(vzorce!L319="",#N/A,vzorce!L319)</f>
        <v>#N/A</v>
      </c>
      <c r="C311" s="44" t="e">
        <f>IF(vzorce!M319="",#N/A,vzorce!M319)</f>
        <v>#N/A</v>
      </c>
      <c r="D311" s="44" t="e">
        <f>IF(vzorce!N319="",#N/A,vzorce!N319)</f>
        <v>#N/A</v>
      </c>
    </row>
    <row r="312" spans="1:4" x14ac:dyDescent="0.25">
      <c r="A312" s="50" t="e">
        <f>IF(vzorce!B320="",#N/A,vzorce!B320)</f>
        <v>#N/A</v>
      </c>
      <c r="B312" s="44" t="e">
        <f>IF(vzorce!L320="",#N/A,vzorce!L320)</f>
        <v>#N/A</v>
      </c>
      <c r="C312" s="44" t="e">
        <f>IF(vzorce!M320="",#N/A,vzorce!M320)</f>
        <v>#N/A</v>
      </c>
      <c r="D312" s="44" t="e">
        <f>IF(vzorce!N320="",#N/A,vzorce!N320)</f>
        <v>#N/A</v>
      </c>
    </row>
    <row r="313" spans="1:4" x14ac:dyDescent="0.25">
      <c r="A313" s="50" t="e">
        <f>IF(vzorce!B321="",#N/A,vzorce!B321)</f>
        <v>#N/A</v>
      </c>
      <c r="B313" s="44" t="e">
        <f>IF(vzorce!L321="",#N/A,vzorce!L321)</f>
        <v>#N/A</v>
      </c>
      <c r="C313" s="44" t="e">
        <f>IF(vzorce!M321="",#N/A,vzorce!M321)</f>
        <v>#N/A</v>
      </c>
      <c r="D313" s="44" t="e">
        <f>IF(vzorce!N321="",#N/A,vzorce!N321)</f>
        <v>#N/A</v>
      </c>
    </row>
    <row r="314" spans="1:4" x14ac:dyDescent="0.25">
      <c r="A314" s="50" t="e">
        <f>IF(vzorce!B322="",#N/A,vzorce!B322)</f>
        <v>#N/A</v>
      </c>
      <c r="B314" s="44" t="e">
        <f>IF(vzorce!L322="",#N/A,vzorce!L322)</f>
        <v>#N/A</v>
      </c>
      <c r="C314" s="44" t="e">
        <f>IF(vzorce!M322="",#N/A,vzorce!M322)</f>
        <v>#N/A</v>
      </c>
      <c r="D314" s="44" t="e">
        <f>IF(vzorce!N322="",#N/A,vzorce!N322)</f>
        <v>#N/A</v>
      </c>
    </row>
    <row r="315" spans="1:4" x14ac:dyDescent="0.25">
      <c r="A315" s="50" t="e">
        <f>IF(vzorce!B323="",#N/A,vzorce!B323)</f>
        <v>#N/A</v>
      </c>
      <c r="B315" s="44" t="e">
        <f>IF(vzorce!L323="",#N/A,vzorce!L323)</f>
        <v>#N/A</v>
      </c>
      <c r="C315" s="44" t="e">
        <f>IF(vzorce!M323="",#N/A,vzorce!M323)</f>
        <v>#N/A</v>
      </c>
      <c r="D315" s="44" t="e">
        <f>IF(vzorce!N323="",#N/A,vzorce!N323)</f>
        <v>#N/A</v>
      </c>
    </row>
    <row r="316" spans="1:4" x14ac:dyDescent="0.25">
      <c r="A316" s="50" t="e">
        <f>IF(vzorce!B324="",#N/A,vzorce!B324)</f>
        <v>#N/A</v>
      </c>
      <c r="B316" s="44" t="e">
        <f>IF(vzorce!L324="",#N/A,vzorce!L324)</f>
        <v>#N/A</v>
      </c>
      <c r="C316" s="44" t="e">
        <f>IF(vzorce!M324="",#N/A,vzorce!M324)</f>
        <v>#N/A</v>
      </c>
      <c r="D316" s="44" t="e">
        <f>IF(vzorce!N324="",#N/A,vzorce!N324)</f>
        <v>#N/A</v>
      </c>
    </row>
    <row r="317" spans="1:4" x14ac:dyDescent="0.25">
      <c r="A317" s="50" t="e">
        <f>IF(vzorce!B325="",#N/A,vzorce!B325)</f>
        <v>#N/A</v>
      </c>
      <c r="B317" s="44" t="e">
        <f>IF(vzorce!L325="",#N/A,vzorce!L325)</f>
        <v>#N/A</v>
      </c>
      <c r="C317" s="44" t="e">
        <f>IF(vzorce!M325="",#N/A,vzorce!M325)</f>
        <v>#N/A</v>
      </c>
      <c r="D317" s="44" t="e">
        <f>IF(vzorce!N325="",#N/A,vzorce!N325)</f>
        <v>#N/A</v>
      </c>
    </row>
    <row r="318" spans="1:4" x14ac:dyDescent="0.25">
      <c r="A318" s="50" t="e">
        <f>IF(vzorce!B326="",#N/A,vzorce!B326)</f>
        <v>#N/A</v>
      </c>
      <c r="B318" s="44" t="e">
        <f>IF(vzorce!L326="",#N/A,vzorce!L326)</f>
        <v>#N/A</v>
      </c>
      <c r="C318" s="44" t="e">
        <f>IF(vzorce!M326="",#N/A,vzorce!M326)</f>
        <v>#N/A</v>
      </c>
      <c r="D318" s="44" t="e">
        <f>IF(vzorce!N326="",#N/A,vzorce!N326)</f>
        <v>#N/A</v>
      </c>
    </row>
    <row r="319" spans="1:4" x14ac:dyDescent="0.25">
      <c r="A319" s="50" t="e">
        <f>IF(vzorce!B327="",#N/A,vzorce!B327)</f>
        <v>#N/A</v>
      </c>
      <c r="B319" s="44" t="e">
        <f>IF(vzorce!L327="",#N/A,vzorce!L327)</f>
        <v>#N/A</v>
      </c>
      <c r="C319" s="44" t="e">
        <f>IF(vzorce!M327="",#N/A,vzorce!M327)</f>
        <v>#N/A</v>
      </c>
      <c r="D319" s="44" t="e">
        <f>IF(vzorce!N327="",#N/A,vzorce!N327)</f>
        <v>#N/A</v>
      </c>
    </row>
    <row r="320" spans="1:4" x14ac:dyDescent="0.25">
      <c r="A320" s="50" t="e">
        <f>IF(vzorce!B328="",#N/A,vzorce!B328)</f>
        <v>#N/A</v>
      </c>
      <c r="B320" s="44" t="e">
        <f>IF(vzorce!L328="",#N/A,vzorce!L328)</f>
        <v>#N/A</v>
      </c>
      <c r="C320" s="44" t="e">
        <f>IF(vzorce!M328="",#N/A,vzorce!M328)</f>
        <v>#N/A</v>
      </c>
      <c r="D320" s="44" t="e">
        <f>IF(vzorce!N328="",#N/A,vzorce!N328)</f>
        <v>#N/A</v>
      </c>
    </row>
    <row r="321" spans="1:4" x14ac:dyDescent="0.25">
      <c r="A321" s="50" t="e">
        <f>IF(vzorce!B329="",#N/A,vzorce!B329)</f>
        <v>#N/A</v>
      </c>
      <c r="B321" s="44" t="e">
        <f>IF(vzorce!L329="",#N/A,vzorce!L329)</f>
        <v>#N/A</v>
      </c>
      <c r="C321" s="44" t="e">
        <f>IF(vzorce!M329="",#N/A,vzorce!M329)</f>
        <v>#N/A</v>
      </c>
      <c r="D321" s="44" t="e">
        <f>IF(vzorce!N329="",#N/A,vzorce!N329)</f>
        <v>#N/A</v>
      </c>
    </row>
    <row r="322" spans="1:4" x14ac:dyDescent="0.25">
      <c r="A322" s="50" t="e">
        <f>IF(vzorce!B330="",#N/A,vzorce!B330)</f>
        <v>#N/A</v>
      </c>
      <c r="B322" s="44" t="e">
        <f>IF(vzorce!L330="",#N/A,vzorce!L330)</f>
        <v>#N/A</v>
      </c>
      <c r="C322" s="44" t="e">
        <f>IF(vzorce!M330="",#N/A,vzorce!M330)</f>
        <v>#N/A</v>
      </c>
      <c r="D322" s="44" t="e">
        <f>IF(vzorce!N330="",#N/A,vzorce!N330)</f>
        <v>#N/A</v>
      </c>
    </row>
    <row r="323" spans="1:4" x14ac:dyDescent="0.25">
      <c r="A323" s="50" t="e">
        <f>IF(vzorce!B331="",#N/A,vzorce!B331)</f>
        <v>#N/A</v>
      </c>
      <c r="B323" s="44" t="e">
        <f>IF(vzorce!L331="",#N/A,vzorce!L331)</f>
        <v>#N/A</v>
      </c>
      <c r="C323" s="44" t="e">
        <f>IF(vzorce!M331="",#N/A,vzorce!M331)</f>
        <v>#N/A</v>
      </c>
      <c r="D323" s="44" t="e">
        <f>IF(vzorce!N331="",#N/A,vzorce!N331)</f>
        <v>#N/A</v>
      </c>
    </row>
    <row r="324" spans="1:4" x14ac:dyDescent="0.25">
      <c r="A324" s="50" t="e">
        <f>IF(vzorce!B332="",#N/A,vzorce!B332)</f>
        <v>#N/A</v>
      </c>
      <c r="B324" s="44" t="e">
        <f>IF(vzorce!L332="",#N/A,vzorce!L332)</f>
        <v>#N/A</v>
      </c>
      <c r="C324" s="44" t="e">
        <f>IF(vzorce!M332="",#N/A,vzorce!M332)</f>
        <v>#N/A</v>
      </c>
      <c r="D324" s="44" t="e">
        <f>IF(vzorce!N332="",#N/A,vzorce!N332)</f>
        <v>#N/A</v>
      </c>
    </row>
    <row r="325" spans="1:4" x14ac:dyDescent="0.25">
      <c r="A325" s="50" t="e">
        <f>IF(vzorce!B333="",#N/A,vzorce!B333)</f>
        <v>#N/A</v>
      </c>
      <c r="B325" s="44" t="e">
        <f>IF(vzorce!L333="",#N/A,vzorce!L333)</f>
        <v>#N/A</v>
      </c>
      <c r="C325" s="44" t="e">
        <f>IF(vzorce!M333="",#N/A,vzorce!M333)</f>
        <v>#N/A</v>
      </c>
      <c r="D325" s="44" t="e">
        <f>IF(vzorce!N333="",#N/A,vzorce!N333)</f>
        <v>#N/A</v>
      </c>
    </row>
    <row r="326" spans="1:4" x14ac:dyDescent="0.25">
      <c r="A326" s="50" t="e">
        <f>IF(vzorce!B334="",#N/A,vzorce!B334)</f>
        <v>#N/A</v>
      </c>
      <c r="B326" s="44" t="e">
        <f>IF(vzorce!L334="",#N/A,vzorce!L334)</f>
        <v>#N/A</v>
      </c>
      <c r="C326" s="44" t="e">
        <f>IF(vzorce!M334="",#N/A,vzorce!M334)</f>
        <v>#N/A</v>
      </c>
      <c r="D326" s="44" t="e">
        <f>IF(vzorce!N334="",#N/A,vzorce!N334)</f>
        <v>#N/A</v>
      </c>
    </row>
    <row r="327" spans="1:4" x14ac:dyDescent="0.25">
      <c r="A327" s="50" t="e">
        <f>IF(vzorce!B335="",#N/A,vzorce!B335)</f>
        <v>#N/A</v>
      </c>
      <c r="B327" s="44" t="e">
        <f>IF(vzorce!L335="",#N/A,vzorce!L335)</f>
        <v>#N/A</v>
      </c>
      <c r="C327" s="44" t="e">
        <f>IF(vzorce!M335="",#N/A,vzorce!M335)</f>
        <v>#N/A</v>
      </c>
      <c r="D327" s="44" t="e">
        <f>IF(vzorce!N335="",#N/A,vzorce!N335)</f>
        <v>#N/A</v>
      </c>
    </row>
    <row r="328" spans="1:4" x14ac:dyDescent="0.25">
      <c r="A328" s="50" t="e">
        <f>IF(vzorce!B336="",#N/A,vzorce!B336)</f>
        <v>#N/A</v>
      </c>
      <c r="B328" s="44" t="e">
        <f>IF(vzorce!L336="",#N/A,vzorce!L336)</f>
        <v>#N/A</v>
      </c>
      <c r="C328" s="44" t="e">
        <f>IF(vzorce!M336="",#N/A,vzorce!M336)</f>
        <v>#N/A</v>
      </c>
      <c r="D328" s="44" t="e">
        <f>IF(vzorce!N336="",#N/A,vzorce!N336)</f>
        <v>#N/A</v>
      </c>
    </row>
    <row r="329" spans="1:4" x14ac:dyDescent="0.25">
      <c r="A329" s="50" t="e">
        <f>IF(vzorce!B337="",#N/A,vzorce!B337)</f>
        <v>#N/A</v>
      </c>
      <c r="B329" s="44" t="e">
        <f>IF(vzorce!L337="",#N/A,vzorce!L337)</f>
        <v>#N/A</v>
      </c>
      <c r="C329" s="44" t="e">
        <f>IF(vzorce!M337="",#N/A,vzorce!M337)</f>
        <v>#N/A</v>
      </c>
      <c r="D329" s="44" t="e">
        <f>IF(vzorce!N337="",#N/A,vzorce!N337)</f>
        <v>#N/A</v>
      </c>
    </row>
    <row r="330" spans="1:4" x14ac:dyDescent="0.25">
      <c r="A330" s="50" t="e">
        <f>IF(vzorce!B338="",#N/A,vzorce!B338)</f>
        <v>#N/A</v>
      </c>
      <c r="B330" s="44" t="e">
        <f>IF(vzorce!L338="",#N/A,vzorce!L338)</f>
        <v>#N/A</v>
      </c>
      <c r="C330" s="44" t="e">
        <f>IF(vzorce!M338="",#N/A,vzorce!M338)</f>
        <v>#N/A</v>
      </c>
      <c r="D330" s="44" t="e">
        <f>IF(vzorce!N338="",#N/A,vzorce!N338)</f>
        <v>#N/A</v>
      </c>
    </row>
    <row r="331" spans="1:4" x14ac:dyDescent="0.25">
      <c r="A331" s="50" t="e">
        <f>IF(vzorce!B339="",#N/A,vzorce!B339)</f>
        <v>#N/A</v>
      </c>
      <c r="B331" s="44" t="e">
        <f>IF(vzorce!L339="",#N/A,vzorce!L339)</f>
        <v>#N/A</v>
      </c>
      <c r="C331" s="44" t="e">
        <f>IF(vzorce!M339="",#N/A,vzorce!M339)</f>
        <v>#N/A</v>
      </c>
      <c r="D331" s="44" t="e">
        <f>IF(vzorce!N339="",#N/A,vzorce!N339)</f>
        <v>#N/A</v>
      </c>
    </row>
    <row r="332" spans="1:4" x14ac:dyDescent="0.25">
      <c r="A332" s="50" t="e">
        <f>IF(vzorce!B340="",#N/A,vzorce!B340)</f>
        <v>#N/A</v>
      </c>
      <c r="B332" s="44" t="e">
        <f>IF(vzorce!L340="",#N/A,vzorce!L340)</f>
        <v>#N/A</v>
      </c>
      <c r="C332" s="44" t="e">
        <f>IF(vzorce!M340="",#N/A,vzorce!M340)</f>
        <v>#N/A</v>
      </c>
      <c r="D332" s="44" t="e">
        <f>IF(vzorce!N340="",#N/A,vzorce!N340)</f>
        <v>#N/A</v>
      </c>
    </row>
    <row r="333" spans="1:4" x14ac:dyDescent="0.25">
      <c r="A333" s="50" t="e">
        <f>IF(vzorce!B341="",#N/A,vzorce!B341)</f>
        <v>#N/A</v>
      </c>
      <c r="B333" s="44" t="e">
        <f>IF(vzorce!L341="",#N/A,vzorce!L341)</f>
        <v>#N/A</v>
      </c>
      <c r="C333" s="44" t="e">
        <f>IF(vzorce!M341="",#N/A,vzorce!M341)</f>
        <v>#N/A</v>
      </c>
      <c r="D333" s="44" t="e">
        <f>IF(vzorce!N341="",#N/A,vzorce!N341)</f>
        <v>#N/A</v>
      </c>
    </row>
    <row r="334" spans="1:4" x14ac:dyDescent="0.25">
      <c r="A334" s="50" t="e">
        <f>IF(vzorce!B342="",#N/A,vzorce!B342)</f>
        <v>#N/A</v>
      </c>
      <c r="B334" s="44" t="e">
        <f>IF(vzorce!L342="",#N/A,vzorce!L342)</f>
        <v>#N/A</v>
      </c>
      <c r="C334" s="44" t="e">
        <f>IF(vzorce!M342="",#N/A,vzorce!M342)</f>
        <v>#N/A</v>
      </c>
      <c r="D334" s="44" t="e">
        <f>IF(vzorce!N342="",#N/A,vzorce!N342)</f>
        <v>#N/A</v>
      </c>
    </row>
    <row r="335" spans="1:4" x14ac:dyDescent="0.25">
      <c r="A335" s="50" t="e">
        <f>IF(vzorce!B343="",#N/A,vzorce!B343)</f>
        <v>#N/A</v>
      </c>
      <c r="B335" s="44" t="e">
        <f>IF(vzorce!L343="",#N/A,vzorce!L343)</f>
        <v>#N/A</v>
      </c>
      <c r="C335" s="44" t="e">
        <f>IF(vzorce!M343="",#N/A,vzorce!M343)</f>
        <v>#N/A</v>
      </c>
      <c r="D335" s="44" t="e">
        <f>IF(vzorce!N343="",#N/A,vzorce!N343)</f>
        <v>#N/A</v>
      </c>
    </row>
    <row r="336" spans="1:4" x14ac:dyDescent="0.25">
      <c r="A336" s="50" t="e">
        <f>IF(vzorce!B344="",#N/A,vzorce!B344)</f>
        <v>#N/A</v>
      </c>
      <c r="B336" s="44" t="e">
        <f>IF(vzorce!L344="",#N/A,vzorce!L344)</f>
        <v>#N/A</v>
      </c>
      <c r="C336" s="44" t="e">
        <f>IF(vzorce!M344="",#N/A,vzorce!M344)</f>
        <v>#N/A</v>
      </c>
      <c r="D336" s="44" t="e">
        <f>IF(vzorce!N344="",#N/A,vzorce!N344)</f>
        <v>#N/A</v>
      </c>
    </row>
    <row r="337" spans="1:4" x14ac:dyDescent="0.25">
      <c r="A337" s="50" t="e">
        <f>IF(vzorce!B345="",#N/A,vzorce!B345)</f>
        <v>#N/A</v>
      </c>
      <c r="B337" s="44" t="e">
        <f>IF(vzorce!L345="",#N/A,vzorce!L345)</f>
        <v>#N/A</v>
      </c>
      <c r="C337" s="44" t="e">
        <f>IF(vzorce!M345="",#N/A,vzorce!M345)</f>
        <v>#N/A</v>
      </c>
      <c r="D337" s="44" t="e">
        <f>IF(vzorce!N345="",#N/A,vzorce!N345)</f>
        <v>#N/A</v>
      </c>
    </row>
    <row r="338" spans="1:4" x14ac:dyDescent="0.25">
      <c r="A338" s="50" t="e">
        <f>IF(vzorce!B346="",#N/A,vzorce!B346)</f>
        <v>#N/A</v>
      </c>
      <c r="B338" s="44" t="e">
        <f>IF(vzorce!L346="",#N/A,vzorce!L346)</f>
        <v>#N/A</v>
      </c>
      <c r="C338" s="44" t="e">
        <f>IF(vzorce!M346="",#N/A,vzorce!M346)</f>
        <v>#N/A</v>
      </c>
      <c r="D338" s="44" t="e">
        <f>IF(vzorce!N346="",#N/A,vzorce!N346)</f>
        <v>#N/A</v>
      </c>
    </row>
    <row r="339" spans="1:4" x14ac:dyDescent="0.25">
      <c r="A339" s="50" t="e">
        <f>IF(vzorce!B347="",#N/A,vzorce!B347)</f>
        <v>#N/A</v>
      </c>
      <c r="B339" s="44" t="e">
        <f>IF(vzorce!L347="",#N/A,vzorce!L347)</f>
        <v>#N/A</v>
      </c>
      <c r="C339" s="44" t="e">
        <f>IF(vzorce!M347="",#N/A,vzorce!M347)</f>
        <v>#N/A</v>
      </c>
      <c r="D339" s="44" t="e">
        <f>IF(vzorce!N347="",#N/A,vzorce!N347)</f>
        <v>#N/A</v>
      </c>
    </row>
    <row r="340" spans="1:4" x14ac:dyDescent="0.25">
      <c r="A340" s="50" t="e">
        <f>IF(vzorce!B348="",#N/A,vzorce!B348)</f>
        <v>#N/A</v>
      </c>
      <c r="B340" s="44" t="e">
        <f>IF(vzorce!L348="",#N/A,vzorce!L348)</f>
        <v>#N/A</v>
      </c>
      <c r="C340" s="44" t="e">
        <f>IF(vzorce!M348="",#N/A,vzorce!M348)</f>
        <v>#N/A</v>
      </c>
      <c r="D340" s="44" t="e">
        <f>IF(vzorce!N348="",#N/A,vzorce!N348)</f>
        <v>#N/A</v>
      </c>
    </row>
    <row r="341" spans="1:4" x14ac:dyDescent="0.25">
      <c r="A341" s="50" t="e">
        <f>IF(vzorce!B349="",#N/A,vzorce!B349)</f>
        <v>#N/A</v>
      </c>
      <c r="B341" s="44" t="e">
        <f>IF(vzorce!L349="",#N/A,vzorce!L349)</f>
        <v>#N/A</v>
      </c>
      <c r="C341" s="44" t="e">
        <f>IF(vzorce!M349="",#N/A,vzorce!M349)</f>
        <v>#N/A</v>
      </c>
      <c r="D341" s="44" t="e">
        <f>IF(vzorce!N349="",#N/A,vzorce!N349)</f>
        <v>#N/A</v>
      </c>
    </row>
    <row r="342" spans="1:4" x14ac:dyDescent="0.25">
      <c r="A342" s="50" t="e">
        <f>IF(vzorce!B350="",#N/A,vzorce!B350)</f>
        <v>#N/A</v>
      </c>
      <c r="B342" s="44" t="e">
        <f>IF(vzorce!L350="",#N/A,vzorce!L350)</f>
        <v>#N/A</v>
      </c>
      <c r="C342" s="44" t="e">
        <f>IF(vzorce!M350="",#N/A,vzorce!M350)</f>
        <v>#N/A</v>
      </c>
      <c r="D342" s="44" t="e">
        <f>IF(vzorce!N350="",#N/A,vzorce!N350)</f>
        <v>#N/A</v>
      </c>
    </row>
    <row r="343" spans="1:4" x14ac:dyDescent="0.25">
      <c r="A343" s="50" t="e">
        <f>IF(vzorce!B351="",#N/A,vzorce!B351)</f>
        <v>#N/A</v>
      </c>
      <c r="B343" s="44" t="e">
        <f>IF(vzorce!L351="",#N/A,vzorce!L351)</f>
        <v>#N/A</v>
      </c>
      <c r="C343" s="44" t="e">
        <f>IF(vzorce!M351="",#N/A,vzorce!M351)</f>
        <v>#N/A</v>
      </c>
      <c r="D343" s="44" t="e">
        <f>IF(vzorce!N351="",#N/A,vzorce!N351)</f>
        <v>#N/A</v>
      </c>
    </row>
    <row r="344" spans="1:4" x14ac:dyDescent="0.25">
      <c r="A344" s="50" t="e">
        <f>IF(vzorce!B352="",#N/A,vzorce!B352)</f>
        <v>#N/A</v>
      </c>
      <c r="B344" s="44" t="e">
        <f>IF(vzorce!L352="",#N/A,vzorce!L352)</f>
        <v>#N/A</v>
      </c>
      <c r="C344" s="44" t="e">
        <f>IF(vzorce!M352="",#N/A,vzorce!M352)</f>
        <v>#N/A</v>
      </c>
      <c r="D344" s="44" t="e">
        <f>IF(vzorce!N352="",#N/A,vzorce!N352)</f>
        <v>#N/A</v>
      </c>
    </row>
    <row r="345" spans="1:4" x14ac:dyDescent="0.25">
      <c r="A345" s="50" t="e">
        <f>IF(vzorce!B353="",#N/A,vzorce!B353)</f>
        <v>#N/A</v>
      </c>
      <c r="B345" s="44" t="e">
        <f>IF(vzorce!L353="",#N/A,vzorce!L353)</f>
        <v>#N/A</v>
      </c>
      <c r="C345" s="44" t="e">
        <f>IF(vzorce!M353="",#N/A,vzorce!M353)</f>
        <v>#N/A</v>
      </c>
      <c r="D345" s="44" t="e">
        <f>IF(vzorce!N353="",#N/A,vzorce!N353)</f>
        <v>#N/A</v>
      </c>
    </row>
    <row r="346" spans="1:4" x14ac:dyDescent="0.25">
      <c r="A346" s="50" t="e">
        <f>IF(vzorce!B354="",#N/A,vzorce!B354)</f>
        <v>#N/A</v>
      </c>
      <c r="B346" s="44" t="e">
        <f>IF(vzorce!L354="",#N/A,vzorce!L354)</f>
        <v>#N/A</v>
      </c>
      <c r="C346" s="44" t="e">
        <f>IF(vzorce!M354="",#N/A,vzorce!M354)</f>
        <v>#N/A</v>
      </c>
      <c r="D346" s="44" t="e">
        <f>IF(vzorce!N354="",#N/A,vzorce!N354)</f>
        <v>#N/A</v>
      </c>
    </row>
    <row r="347" spans="1:4" x14ac:dyDescent="0.25">
      <c r="A347" s="50" t="e">
        <f>IF(vzorce!B355="",#N/A,vzorce!B355)</f>
        <v>#N/A</v>
      </c>
      <c r="B347" s="44" t="e">
        <f>IF(vzorce!L355="",#N/A,vzorce!L355)</f>
        <v>#N/A</v>
      </c>
      <c r="C347" s="44" t="e">
        <f>IF(vzorce!M355="",#N/A,vzorce!M355)</f>
        <v>#N/A</v>
      </c>
      <c r="D347" s="44" t="e">
        <f>IF(vzorce!N355="",#N/A,vzorce!N355)</f>
        <v>#N/A</v>
      </c>
    </row>
    <row r="348" spans="1:4" x14ac:dyDescent="0.25">
      <c r="A348" s="50" t="e">
        <f>IF(vzorce!B356="",#N/A,vzorce!B356)</f>
        <v>#N/A</v>
      </c>
      <c r="B348" s="44" t="e">
        <f>IF(vzorce!L356="",#N/A,vzorce!L356)</f>
        <v>#N/A</v>
      </c>
      <c r="C348" s="44" t="e">
        <f>IF(vzorce!M356="",#N/A,vzorce!M356)</f>
        <v>#N/A</v>
      </c>
      <c r="D348" s="44" t="e">
        <f>IF(vzorce!N356="",#N/A,vzorce!N356)</f>
        <v>#N/A</v>
      </c>
    </row>
    <row r="349" spans="1:4" x14ac:dyDescent="0.25">
      <c r="A349" s="50" t="e">
        <f>IF(vzorce!B357="",#N/A,vzorce!B357)</f>
        <v>#N/A</v>
      </c>
      <c r="B349" s="44" t="e">
        <f>IF(vzorce!L357="",#N/A,vzorce!L357)</f>
        <v>#N/A</v>
      </c>
      <c r="C349" s="44" t="e">
        <f>IF(vzorce!M357="",#N/A,vzorce!M357)</f>
        <v>#N/A</v>
      </c>
      <c r="D349" s="44" t="e">
        <f>IF(vzorce!N357="",#N/A,vzorce!N357)</f>
        <v>#N/A</v>
      </c>
    </row>
    <row r="350" spans="1:4" x14ac:dyDescent="0.25">
      <c r="A350" s="50" t="e">
        <f>IF(vzorce!B358="",#N/A,vzorce!B358)</f>
        <v>#N/A</v>
      </c>
      <c r="B350" s="44" t="e">
        <f>IF(vzorce!L358="",#N/A,vzorce!L358)</f>
        <v>#N/A</v>
      </c>
      <c r="C350" s="44" t="e">
        <f>IF(vzorce!M358="",#N/A,vzorce!M358)</f>
        <v>#N/A</v>
      </c>
      <c r="D350" s="44" t="e">
        <f>IF(vzorce!N358="",#N/A,vzorce!N358)</f>
        <v>#N/A</v>
      </c>
    </row>
    <row r="351" spans="1:4" x14ac:dyDescent="0.25">
      <c r="A351" s="50" t="e">
        <f>IF(vzorce!B359="",#N/A,vzorce!B359)</f>
        <v>#N/A</v>
      </c>
      <c r="B351" s="44" t="e">
        <f>IF(vzorce!L359="",#N/A,vzorce!L359)</f>
        <v>#N/A</v>
      </c>
      <c r="C351" s="44" t="e">
        <f>IF(vzorce!M359="",#N/A,vzorce!M359)</f>
        <v>#N/A</v>
      </c>
      <c r="D351" s="44" t="e">
        <f>IF(vzorce!N359="",#N/A,vzorce!N359)</f>
        <v>#N/A</v>
      </c>
    </row>
    <row r="352" spans="1:4" x14ac:dyDescent="0.25">
      <c r="A352" s="50" t="e">
        <f>IF(vzorce!B360="",#N/A,vzorce!B360)</f>
        <v>#N/A</v>
      </c>
      <c r="B352" s="44" t="e">
        <f>IF(vzorce!L360="",#N/A,vzorce!L360)</f>
        <v>#N/A</v>
      </c>
      <c r="C352" s="44" t="e">
        <f>IF(vzorce!M360="",#N/A,vzorce!M360)</f>
        <v>#N/A</v>
      </c>
      <c r="D352" s="44" t="e">
        <f>IF(vzorce!N360="",#N/A,vzorce!N360)</f>
        <v>#N/A</v>
      </c>
    </row>
    <row r="353" spans="1:4" x14ac:dyDescent="0.25">
      <c r="A353" s="50" t="e">
        <f>IF(vzorce!B361="",#N/A,vzorce!B361)</f>
        <v>#N/A</v>
      </c>
      <c r="B353" s="44" t="e">
        <f>IF(vzorce!L361="",#N/A,vzorce!L361)</f>
        <v>#N/A</v>
      </c>
      <c r="C353" s="44" t="e">
        <f>IF(vzorce!M361="",#N/A,vzorce!M361)</f>
        <v>#N/A</v>
      </c>
      <c r="D353" s="44" t="e">
        <f>IF(vzorce!N361="",#N/A,vzorce!N361)</f>
        <v>#N/A</v>
      </c>
    </row>
    <row r="354" spans="1:4" x14ac:dyDescent="0.25">
      <c r="A354" s="50" t="e">
        <f>IF(vzorce!B362="",#N/A,vzorce!B362)</f>
        <v>#N/A</v>
      </c>
      <c r="B354" s="44" t="e">
        <f>IF(vzorce!L362="",#N/A,vzorce!L362)</f>
        <v>#N/A</v>
      </c>
      <c r="C354" s="44" t="e">
        <f>IF(vzorce!M362="",#N/A,vzorce!M362)</f>
        <v>#N/A</v>
      </c>
      <c r="D354" s="44" t="e">
        <f>IF(vzorce!N362="",#N/A,vzorce!N362)</f>
        <v>#N/A</v>
      </c>
    </row>
    <row r="355" spans="1:4" x14ac:dyDescent="0.25">
      <c r="A355" s="50" t="e">
        <f>IF(vzorce!B363="",#N/A,vzorce!B363)</f>
        <v>#N/A</v>
      </c>
      <c r="B355" s="44" t="e">
        <f>IF(vzorce!L363="",#N/A,vzorce!L363)</f>
        <v>#N/A</v>
      </c>
      <c r="C355" s="44" t="e">
        <f>IF(vzorce!M363="",#N/A,vzorce!M363)</f>
        <v>#N/A</v>
      </c>
      <c r="D355" s="44" t="e">
        <f>IF(vzorce!N363="",#N/A,vzorce!N363)</f>
        <v>#N/A</v>
      </c>
    </row>
    <row r="356" spans="1:4" x14ac:dyDescent="0.25">
      <c r="A356" s="50" t="e">
        <f>IF(vzorce!B364="",#N/A,vzorce!B364)</f>
        <v>#N/A</v>
      </c>
      <c r="B356" s="44" t="e">
        <f>IF(vzorce!L364="",#N/A,vzorce!L364)</f>
        <v>#N/A</v>
      </c>
      <c r="C356" s="44" t="e">
        <f>IF(vzorce!M364="",#N/A,vzorce!M364)</f>
        <v>#N/A</v>
      </c>
      <c r="D356" s="44" t="e">
        <f>IF(vzorce!N364="",#N/A,vzorce!N364)</f>
        <v>#N/A</v>
      </c>
    </row>
    <row r="357" spans="1:4" x14ac:dyDescent="0.25">
      <c r="A357" s="50" t="e">
        <f>IF(vzorce!B365="",#N/A,vzorce!B365)</f>
        <v>#N/A</v>
      </c>
      <c r="B357" s="44" t="e">
        <f>IF(vzorce!L365="",#N/A,vzorce!L365)</f>
        <v>#N/A</v>
      </c>
      <c r="C357" s="44" t="e">
        <f>IF(vzorce!M365="",#N/A,vzorce!M365)</f>
        <v>#N/A</v>
      </c>
      <c r="D357" s="44" t="e">
        <f>IF(vzorce!N365="",#N/A,vzorce!N365)</f>
        <v>#N/A</v>
      </c>
    </row>
    <row r="358" spans="1:4" x14ac:dyDescent="0.25">
      <c r="A358" s="50" t="e">
        <f>IF(vzorce!B366="",#N/A,vzorce!B366)</f>
        <v>#N/A</v>
      </c>
      <c r="B358" s="44" t="e">
        <f>IF(vzorce!L366="",#N/A,vzorce!L366)</f>
        <v>#N/A</v>
      </c>
      <c r="C358" s="44" t="e">
        <f>IF(vzorce!M366="",#N/A,vzorce!M366)</f>
        <v>#N/A</v>
      </c>
      <c r="D358" s="44" t="e">
        <f>IF(vzorce!N366="",#N/A,vzorce!N366)</f>
        <v>#N/A</v>
      </c>
    </row>
    <row r="359" spans="1:4" x14ac:dyDescent="0.25">
      <c r="A359" s="50" t="e">
        <f>IF(vzorce!B367="",#N/A,vzorce!B367)</f>
        <v>#N/A</v>
      </c>
      <c r="B359" s="44" t="e">
        <f>IF(vzorce!L367="",#N/A,vzorce!L367)</f>
        <v>#N/A</v>
      </c>
      <c r="C359" s="44" t="e">
        <f>IF(vzorce!M367="",#N/A,vzorce!M367)</f>
        <v>#N/A</v>
      </c>
      <c r="D359" s="44" t="e">
        <f>IF(vzorce!N367="",#N/A,vzorce!N367)</f>
        <v>#N/A</v>
      </c>
    </row>
    <row r="360" spans="1:4" x14ac:dyDescent="0.25">
      <c r="A360" s="50" t="e">
        <f>IF(vzorce!B368="",#N/A,vzorce!B368)</f>
        <v>#N/A</v>
      </c>
      <c r="B360" s="44" t="e">
        <f>IF(vzorce!L368="",#N/A,vzorce!L368)</f>
        <v>#N/A</v>
      </c>
      <c r="C360" s="44" t="e">
        <f>IF(vzorce!M368="",#N/A,vzorce!M368)</f>
        <v>#N/A</v>
      </c>
      <c r="D360" s="44" t="e">
        <f>IF(vzorce!N368="",#N/A,vzorce!N368)</f>
        <v>#N/A</v>
      </c>
    </row>
    <row r="361" spans="1:4" x14ac:dyDescent="0.25">
      <c r="A361" s="50" t="e">
        <f>IF(vzorce!B369="",#N/A,vzorce!B369)</f>
        <v>#N/A</v>
      </c>
      <c r="B361" s="44" t="e">
        <f>IF(vzorce!L369="",#N/A,vzorce!L369)</f>
        <v>#N/A</v>
      </c>
      <c r="C361" s="44" t="e">
        <f>IF(vzorce!M369="",#N/A,vzorce!M369)</f>
        <v>#N/A</v>
      </c>
      <c r="D361" s="44" t="e">
        <f>IF(vzorce!N369="",#N/A,vzorce!N369)</f>
        <v>#N/A</v>
      </c>
    </row>
    <row r="362" spans="1:4" x14ac:dyDescent="0.25">
      <c r="A362" s="50" t="e">
        <f>IF(vzorce!B370="",#N/A,vzorce!B370)</f>
        <v>#N/A</v>
      </c>
      <c r="B362" s="44" t="e">
        <f>IF(vzorce!L370="",#N/A,vzorce!L370)</f>
        <v>#N/A</v>
      </c>
      <c r="C362" s="44" t="e">
        <f>IF(vzorce!M370="",#N/A,vzorce!M370)</f>
        <v>#N/A</v>
      </c>
      <c r="D362" s="44" t="e">
        <f>IF(vzorce!N370="",#N/A,vzorce!N370)</f>
        <v>#N/A</v>
      </c>
    </row>
    <row r="363" spans="1:4" x14ac:dyDescent="0.25">
      <c r="A363" s="50" t="e">
        <f>IF(vzorce!B371="",#N/A,vzorce!B371)</f>
        <v>#N/A</v>
      </c>
      <c r="B363" s="44" t="e">
        <f>IF(vzorce!L371="",#N/A,vzorce!L371)</f>
        <v>#N/A</v>
      </c>
      <c r="C363" s="44" t="e">
        <f>IF(vzorce!M371="",#N/A,vzorce!M371)</f>
        <v>#N/A</v>
      </c>
      <c r="D363" s="44" t="e">
        <f>IF(vzorce!N371="",#N/A,vzorce!N371)</f>
        <v>#N/A</v>
      </c>
    </row>
    <row r="364" spans="1:4" x14ac:dyDescent="0.25">
      <c r="A364" s="50" t="e">
        <f>IF(vzorce!B372="",#N/A,vzorce!B372)</f>
        <v>#N/A</v>
      </c>
      <c r="B364" s="44" t="e">
        <f>IF(vzorce!L372="",#N/A,vzorce!L372)</f>
        <v>#N/A</v>
      </c>
      <c r="C364" s="44" t="e">
        <f>IF(vzorce!M372="",#N/A,vzorce!M372)</f>
        <v>#N/A</v>
      </c>
      <c r="D364" s="44" t="e">
        <f>IF(vzorce!N372="",#N/A,vzorce!N372)</f>
        <v>#N/A</v>
      </c>
    </row>
    <row r="365" spans="1:4" x14ac:dyDescent="0.25">
      <c r="A365" s="50" t="e">
        <f>IF(vzorce!B373="",#N/A,vzorce!B373)</f>
        <v>#N/A</v>
      </c>
      <c r="B365" s="44" t="e">
        <f>IF(vzorce!L373="",#N/A,vzorce!L373)</f>
        <v>#N/A</v>
      </c>
      <c r="C365" s="44" t="e">
        <f>IF(vzorce!M373="",#N/A,vzorce!M373)</f>
        <v>#N/A</v>
      </c>
      <c r="D365" s="44" t="e">
        <f>IF(vzorce!N373="",#N/A,vzorce!N373)</f>
        <v>#N/A</v>
      </c>
    </row>
    <row r="366" spans="1:4" x14ac:dyDescent="0.25">
      <c r="A366" s="50" t="e">
        <f>IF(vzorce!B374="",#N/A,vzorce!B374)</f>
        <v>#N/A</v>
      </c>
      <c r="B366" s="44" t="e">
        <f>IF(vzorce!L374="",#N/A,vzorce!L374)</f>
        <v>#N/A</v>
      </c>
      <c r="C366" s="44" t="e">
        <f>IF(vzorce!M374="",#N/A,vzorce!M374)</f>
        <v>#N/A</v>
      </c>
      <c r="D366" s="44" t="e">
        <f>IF(vzorce!N374="",#N/A,vzorce!N374)</f>
        <v>#N/A</v>
      </c>
    </row>
    <row r="367" spans="1:4" x14ac:dyDescent="0.25">
      <c r="A367" s="50" t="e">
        <f>IF(vzorce!B375="",#N/A,vzorce!B375)</f>
        <v>#N/A</v>
      </c>
      <c r="B367" s="44" t="e">
        <f>IF(vzorce!L375="",#N/A,vzorce!L375)</f>
        <v>#N/A</v>
      </c>
      <c r="C367" s="44" t="e">
        <f>IF(vzorce!M375="",#N/A,vzorce!M375)</f>
        <v>#N/A</v>
      </c>
      <c r="D367" s="44" t="e">
        <f>IF(vzorce!N375="",#N/A,vzorce!N375)</f>
        <v>#N/A</v>
      </c>
    </row>
    <row r="368" spans="1:4" x14ac:dyDescent="0.25">
      <c r="A368" s="50" t="e">
        <f>IF(vzorce!B376="",#N/A,vzorce!B376)</f>
        <v>#N/A</v>
      </c>
      <c r="B368" s="44" t="e">
        <f>IF(vzorce!L376="",#N/A,vzorce!L376)</f>
        <v>#N/A</v>
      </c>
      <c r="C368" s="44" t="e">
        <f>IF(vzorce!M376="",#N/A,vzorce!M376)</f>
        <v>#N/A</v>
      </c>
      <c r="D368" s="44" t="e">
        <f>IF(vzorce!N376="",#N/A,vzorce!N376)</f>
        <v>#N/A</v>
      </c>
    </row>
    <row r="369" spans="1:4" x14ac:dyDescent="0.25">
      <c r="A369" s="50" t="e">
        <f>IF(vzorce!B377="",#N/A,vzorce!B377)</f>
        <v>#N/A</v>
      </c>
      <c r="B369" s="44" t="e">
        <f>IF(vzorce!L377="",#N/A,vzorce!L377)</f>
        <v>#N/A</v>
      </c>
      <c r="C369" s="44" t="e">
        <f>IF(vzorce!M377="",#N/A,vzorce!M377)</f>
        <v>#N/A</v>
      </c>
      <c r="D369" s="44" t="e">
        <f>IF(vzorce!N377="",#N/A,vzorce!N377)</f>
        <v>#N/A</v>
      </c>
    </row>
    <row r="370" spans="1:4" x14ac:dyDescent="0.25">
      <c r="A370" s="50" t="e">
        <f>IF(vzorce!B378="",#N/A,vzorce!B378)</f>
        <v>#N/A</v>
      </c>
      <c r="B370" s="44" t="e">
        <f>IF(vzorce!L378="",#N/A,vzorce!L378)</f>
        <v>#N/A</v>
      </c>
      <c r="C370" s="44" t="e">
        <f>IF(vzorce!M378="",#N/A,vzorce!M378)</f>
        <v>#N/A</v>
      </c>
      <c r="D370" s="44" t="e">
        <f>IF(vzorce!N378="",#N/A,vzorce!N378)</f>
        <v>#N/A</v>
      </c>
    </row>
    <row r="371" spans="1:4" x14ac:dyDescent="0.25">
      <c r="A371" s="50" t="e">
        <f>IF(vzorce!B379="",#N/A,vzorce!B379)</f>
        <v>#N/A</v>
      </c>
      <c r="B371" s="44" t="e">
        <f>IF(vzorce!L379="",#N/A,vzorce!L379)</f>
        <v>#N/A</v>
      </c>
      <c r="C371" s="44" t="e">
        <f>IF(vzorce!M379="",#N/A,vzorce!M379)</f>
        <v>#N/A</v>
      </c>
      <c r="D371" s="44" t="e">
        <f>IF(vzorce!N379="",#N/A,vzorce!N379)</f>
        <v>#N/A</v>
      </c>
    </row>
    <row r="372" spans="1:4" x14ac:dyDescent="0.25">
      <c r="A372" s="50" t="e">
        <f>IF(vzorce!B380="",#N/A,vzorce!B380)</f>
        <v>#N/A</v>
      </c>
      <c r="B372" s="44" t="e">
        <f>IF(vzorce!L380="",#N/A,vzorce!L380)</f>
        <v>#N/A</v>
      </c>
      <c r="C372" s="44" t="e">
        <f>IF(vzorce!M380="",#N/A,vzorce!M380)</f>
        <v>#N/A</v>
      </c>
      <c r="D372" s="44" t="e">
        <f>IF(vzorce!N380="",#N/A,vzorce!N380)</f>
        <v>#N/A</v>
      </c>
    </row>
    <row r="373" spans="1:4" x14ac:dyDescent="0.25">
      <c r="A373" s="50" t="e">
        <f>IF(vzorce!B381="",#N/A,vzorce!B381)</f>
        <v>#N/A</v>
      </c>
      <c r="B373" s="44" t="e">
        <f>IF(vzorce!L381="",#N/A,vzorce!L381)</f>
        <v>#N/A</v>
      </c>
      <c r="C373" s="44" t="e">
        <f>IF(vzorce!M381="",#N/A,vzorce!M381)</f>
        <v>#N/A</v>
      </c>
      <c r="D373" s="44" t="e">
        <f>IF(vzorce!N381="",#N/A,vzorce!N381)</f>
        <v>#N/A</v>
      </c>
    </row>
    <row r="374" spans="1:4" x14ac:dyDescent="0.25">
      <c r="A374" s="50" t="e">
        <f>IF(vzorce!B382="",#N/A,vzorce!B382)</f>
        <v>#N/A</v>
      </c>
      <c r="B374" s="44" t="e">
        <f>IF(vzorce!L382="",#N/A,vzorce!L382)</f>
        <v>#N/A</v>
      </c>
      <c r="C374" s="44" t="e">
        <f>IF(vzorce!M382="",#N/A,vzorce!M382)</f>
        <v>#N/A</v>
      </c>
      <c r="D374" s="44" t="e">
        <f>IF(vzorce!N382="",#N/A,vzorce!N382)</f>
        <v>#N/A</v>
      </c>
    </row>
    <row r="375" spans="1:4" x14ac:dyDescent="0.25">
      <c r="A375" s="50" t="e">
        <f>IF(vzorce!B383="",#N/A,vzorce!B383)</f>
        <v>#N/A</v>
      </c>
      <c r="B375" s="44" t="e">
        <f>IF(vzorce!L383="",#N/A,vzorce!L383)</f>
        <v>#N/A</v>
      </c>
      <c r="C375" s="44" t="e">
        <f>IF(vzorce!M383="",#N/A,vzorce!M383)</f>
        <v>#N/A</v>
      </c>
      <c r="D375" s="44" t="e">
        <f>IF(vzorce!N383="",#N/A,vzorce!N383)</f>
        <v>#N/A</v>
      </c>
    </row>
    <row r="376" spans="1:4" x14ac:dyDescent="0.25">
      <c r="A376" s="50" t="e">
        <f>IF(vzorce!B384="",#N/A,vzorce!B384)</f>
        <v>#N/A</v>
      </c>
      <c r="B376" s="44" t="e">
        <f>IF(vzorce!L384="",#N/A,vzorce!L384)</f>
        <v>#N/A</v>
      </c>
      <c r="C376" s="44" t="e">
        <f>IF(vzorce!M384="",#N/A,vzorce!M384)</f>
        <v>#N/A</v>
      </c>
      <c r="D376" s="44" t="e">
        <f>IF(vzorce!N384="",#N/A,vzorce!N384)</f>
        <v>#N/A</v>
      </c>
    </row>
    <row r="377" spans="1:4" x14ac:dyDescent="0.25">
      <c r="A377" s="50" t="e">
        <f>IF(vzorce!B385="",#N/A,vzorce!B385)</f>
        <v>#N/A</v>
      </c>
      <c r="B377" s="44" t="e">
        <f>IF(vzorce!L385="",#N/A,vzorce!L385)</f>
        <v>#N/A</v>
      </c>
      <c r="C377" s="44" t="e">
        <f>IF(vzorce!M385="",#N/A,vzorce!M385)</f>
        <v>#N/A</v>
      </c>
      <c r="D377" s="44" t="e">
        <f>IF(vzorce!N385="",#N/A,vzorce!N385)</f>
        <v>#N/A</v>
      </c>
    </row>
    <row r="378" spans="1:4" x14ac:dyDescent="0.25">
      <c r="A378" s="50" t="e">
        <f>IF(vzorce!B386="",#N/A,vzorce!B386)</f>
        <v>#N/A</v>
      </c>
      <c r="B378" s="44" t="e">
        <f>IF(vzorce!L386="",#N/A,vzorce!L386)</f>
        <v>#N/A</v>
      </c>
      <c r="C378" s="44" t="e">
        <f>IF(vzorce!M386="",#N/A,vzorce!M386)</f>
        <v>#N/A</v>
      </c>
      <c r="D378" s="44" t="e">
        <f>IF(vzorce!N386="",#N/A,vzorce!N386)</f>
        <v>#N/A</v>
      </c>
    </row>
    <row r="379" spans="1:4" x14ac:dyDescent="0.25">
      <c r="A379" s="50" t="e">
        <f>IF(vzorce!B387="",#N/A,vzorce!B387)</f>
        <v>#N/A</v>
      </c>
      <c r="B379" s="44" t="e">
        <f>IF(vzorce!L387="",#N/A,vzorce!L387)</f>
        <v>#N/A</v>
      </c>
      <c r="C379" s="44" t="e">
        <f>IF(vzorce!M387="",#N/A,vzorce!M387)</f>
        <v>#N/A</v>
      </c>
      <c r="D379" s="44" t="e">
        <f>IF(vzorce!N387="",#N/A,vzorce!N387)</f>
        <v>#N/A</v>
      </c>
    </row>
    <row r="380" spans="1:4" x14ac:dyDescent="0.25">
      <c r="A380" s="50" t="e">
        <f>IF(vzorce!B388="",#N/A,vzorce!B388)</f>
        <v>#N/A</v>
      </c>
      <c r="B380" s="44" t="e">
        <f>IF(vzorce!L388="",#N/A,vzorce!L388)</f>
        <v>#N/A</v>
      </c>
      <c r="C380" s="44" t="e">
        <f>IF(vzorce!M388="",#N/A,vzorce!M388)</f>
        <v>#N/A</v>
      </c>
      <c r="D380" s="44" t="e">
        <f>IF(vzorce!N388="",#N/A,vzorce!N388)</f>
        <v>#N/A</v>
      </c>
    </row>
    <row r="381" spans="1:4" x14ac:dyDescent="0.25">
      <c r="A381" s="50" t="e">
        <f>IF(vzorce!B389="",#N/A,vzorce!B389)</f>
        <v>#N/A</v>
      </c>
      <c r="B381" s="44" t="e">
        <f>IF(vzorce!L389="",#N/A,vzorce!L389)</f>
        <v>#N/A</v>
      </c>
      <c r="C381" s="44" t="e">
        <f>IF(vzorce!M389="",#N/A,vzorce!M389)</f>
        <v>#N/A</v>
      </c>
      <c r="D381" s="44" t="e">
        <f>IF(vzorce!N389="",#N/A,vzorce!N389)</f>
        <v>#N/A</v>
      </c>
    </row>
    <row r="382" spans="1:4" x14ac:dyDescent="0.25">
      <c r="A382" s="50" t="e">
        <f>IF(vzorce!B390="",#N/A,vzorce!B390)</f>
        <v>#N/A</v>
      </c>
      <c r="B382" s="44" t="e">
        <f>IF(vzorce!L390="",#N/A,vzorce!L390)</f>
        <v>#N/A</v>
      </c>
      <c r="C382" s="44" t="e">
        <f>IF(vzorce!M390="",#N/A,vzorce!M390)</f>
        <v>#N/A</v>
      </c>
      <c r="D382" s="44" t="e">
        <f>IF(vzorce!N390="",#N/A,vzorce!N390)</f>
        <v>#N/A</v>
      </c>
    </row>
    <row r="383" spans="1:4" x14ac:dyDescent="0.25">
      <c r="A383" s="50" t="e">
        <f>IF(vzorce!B391="",#N/A,vzorce!B391)</f>
        <v>#N/A</v>
      </c>
      <c r="B383" s="44" t="e">
        <f>IF(vzorce!L391="",#N/A,vzorce!L391)</f>
        <v>#N/A</v>
      </c>
      <c r="C383" s="44" t="e">
        <f>IF(vzorce!M391="",#N/A,vzorce!M391)</f>
        <v>#N/A</v>
      </c>
      <c r="D383" s="44" t="e">
        <f>IF(vzorce!N391="",#N/A,vzorce!N391)</f>
        <v>#N/A</v>
      </c>
    </row>
    <row r="384" spans="1:4" x14ac:dyDescent="0.25">
      <c r="A384" s="50" t="e">
        <f>IF(vzorce!B392="",#N/A,vzorce!B392)</f>
        <v>#N/A</v>
      </c>
      <c r="B384" s="44" t="e">
        <f>IF(vzorce!L392="",#N/A,vzorce!L392)</f>
        <v>#N/A</v>
      </c>
      <c r="C384" s="44" t="e">
        <f>IF(vzorce!M392="",#N/A,vzorce!M392)</f>
        <v>#N/A</v>
      </c>
      <c r="D384" s="44" t="e">
        <f>IF(vzorce!N392="",#N/A,vzorce!N392)</f>
        <v>#N/A</v>
      </c>
    </row>
    <row r="385" spans="1:4" x14ac:dyDescent="0.25">
      <c r="A385" s="50" t="e">
        <f>IF(vzorce!B393="",#N/A,vzorce!B393)</f>
        <v>#N/A</v>
      </c>
      <c r="B385" s="44" t="e">
        <f>IF(vzorce!L393="",#N/A,vzorce!L393)</f>
        <v>#N/A</v>
      </c>
      <c r="C385" s="44" t="e">
        <f>IF(vzorce!M393="",#N/A,vzorce!M393)</f>
        <v>#N/A</v>
      </c>
      <c r="D385" s="44" t="e">
        <f>IF(vzorce!N393="",#N/A,vzorce!N393)</f>
        <v>#N/A</v>
      </c>
    </row>
    <row r="386" spans="1:4" x14ac:dyDescent="0.25">
      <c r="A386" s="50" t="e">
        <f>IF(vzorce!B394="",#N/A,vzorce!B394)</f>
        <v>#N/A</v>
      </c>
      <c r="B386" s="44" t="e">
        <f>IF(vzorce!L394="",#N/A,vzorce!L394)</f>
        <v>#N/A</v>
      </c>
      <c r="C386" s="44" t="e">
        <f>IF(vzorce!M394="",#N/A,vzorce!M394)</f>
        <v>#N/A</v>
      </c>
      <c r="D386" s="44" t="e">
        <f>IF(vzorce!N394="",#N/A,vzorce!N394)</f>
        <v>#N/A</v>
      </c>
    </row>
    <row r="387" spans="1:4" x14ac:dyDescent="0.25">
      <c r="A387" s="50" t="e">
        <f>IF(vzorce!B395="",#N/A,vzorce!B395)</f>
        <v>#N/A</v>
      </c>
      <c r="B387" s="44" t="e">
        <f>IF(vzorce!L395="",#N/A,vzorce!L395)</f>
        <v>#N/A</v>
      </c>
      <c r="C387" s="44" t="e">
        <f>IF(vzorce!M395="",#N/A,vzorce!M395)</f>
        <v>#N/A</v>
      </c>
      <c r="D387" s="44" t="e">
        <f>IF(vzorce!N395="",#N/A,vzorce!N395)</f>
        <v>#N/A</v>
      </c>
    </row>
    <row r="388" spans="1:4" x14ac:dyDescent="0.25">
      <c r="A388" s="50" t="e">
        <f>IF(vzorce!B396="",#N/A,vzorce!B396)</f>
        <v>#N/A</v>
      </c>
      <c r="B388" s="44" t="e">
        <f>IF(vzorce!L396="",#N/A,vzorce!L396)</f>
        <v>#N/A</v>
      </c>
      <c r="C388" s="44" t="e">
        <f>IF(vzorce!M396="",#N/A,vzorce!M396)</f>
        <v>#N/A</v>
      </c>
      <c r="D388" s="44" t="e">
        <f>IF(vzorce!N396="",#N/A,vzorce!N396)</f>
        <v>#N/A</v>
      </c>
    </row>
    <row r="389" spans="1:4" x14ac:dyDescent="0.25">
      <c r="A389" s="50" t="e">
        <f>IF(vzorce!B397="",#N/A,vzorce!B397)</f>
        <v>#N/A</v>
      </c>
      <c r="B389" s="44" t="e">
        <f>IF(vzorce!L397="",#N/A,vzorce!L397)</f>
        <v>#N/A</v>
      </c>
      <c r="C389" s="44" t="e">
        <f>IF(vzorce!M397="",#N/A,vzorce!M397)</f>
        <v>#N/A</v>
      </c>
      <c r="D389" s="44" t="e">
        <f>IF(vzorce!N397="",#N/A,vzorce!N397)</f>
        <v>#N/A</v>
      </c>
    </row>
    <row r="390" spans="1:4" x14ac:dyDescent="0.25">
      <c r="A390" s="50" t="e">
        <f>IF(vzorce!B398="",#N/A,vzorce!B398)</f>
        <v>#N/A</v>
      </c>
      <c r="B390" s="44" t="e">
        <f>IF(vzorce!L398="",#N/A,vzorce!L398)</f>
        <v>#N/A</v>
      </c>
      <c r="C390" s="44" t="e">
        <f>IF(vzorce!M398="",#N/A,vzorce!M398)</f>
        <v>#N/A</v>
      </c>
      <c r="D390" s="44" t="e">
        <f>IF(vzorce!N398="",#N/A,vzorce!N398)</f>
        <v>#N/A</v>
      </c>
    </row>
    <row r="391" spans="1:4" x14ac:dyDescent="0.25">
      <c r="A391" s="50" t="e">
        <f>IF(vzorce!B399="",#N/A,vzorce!B399)</f>
        <v>#N/A</v>
      </c>
      <c r="B391" s="44" t="e">
        <f>IF(vzorce!L399="",#N/A,vzorce!L399)</f>
        <v>#N/A</v>
      </c>
      <c r="C391" s="44" t="e">
        <f>IF(vzorce!M399="",#N/A,vzorce!M399)</f>
        <v>#N/A</v>
      </c>
      <c r="D391" s="44" t="e">
        <f>IF(vzorce!N399="",#N/A,vzorce!N399)</f>
        <v>#N/A</v>
      </c>
    </row>
    <row r="392" spans="1:4" x14ac:dyDescent="0.25">
      <c r="A392" s="50" t="e">
        <f>IF(vzorce!B400="",#N/A,vzorce!B400)</f>
        <v>#N/A</v>
      </c>
      <c r="B392" s="44" t="e">
        <f>IF(vzorce!L400="",#N/A,vzorce!L400)</f>
        <v>#N/A</v>
      </c>
      <c r="C392" s="44" t="e">
        <f>IF(vzorce!M400="",#N/A,vzorce!M400)</f>
        <v>#N/A</v>
      </c>
      <c r="D392" s="44" t="e">
        <f>IF(vzorce!N400="",#N/A,vzorce!N400)</f>
        <v>#N/A</v>
      </c>
    </row>
    <row r="393" spans="1:4" x14ac:dyDescent="0.25">
      <c r="A393" s="50" t="e">
        <f>IF(vzorce!B401="",#N/A,vzorce!B401)</f>
        <v>#N/A</v>
      </c>
      <c r="B393" s="44" t="e">
        <f>IF(vzorce!L401="",#N/A,vzorce!L401)</f>
        <v>#N/A</v>
      </c>
      <c r="C393" s="44" t="e">
        <f>IF(vzorce!M401="",#N/A,vzorce!M401)</f>
        <v>#N/A</v>
      </c>
      <c r="D393" s="44" t="e">
        <f>IF(vzorce!N401="",#N/A,vzorce!N401)</f>
        <v>#N/A</v>
      </c>
    </row>
    <row r="394" spans="1:4" x14ac:dyDescent="0.25">
      <c r="A394" s="50" t="e">
        <f>IF(vzorce!B402="",#N/A,vzorce!B402)</f>
        <v>#N/A</v>
      </c>
      <c r="B394" s="44" t="e">
        <f>IF(vzorce!L402="",#N/A,vzorce!L402)</f>
        <v>#N/A</v>
      </c>
      <c r="C394" s="44" t="e">
        <f>IF(vzorce!M402="",#N/A,vzorce!M402)</f>
        <v>#N/A</v>
      </c>
      <c r="D394" s="44" t="e">
        <f>IF(vzorce!N402="",#N/A,vzorce!N402)</f>
        <v>#N/A</v>
      </c>
    </row>
    <row r="395" spans="1:4" x14ac:dyDescent="0.25">
      <c r="A395" s="50" t="e">
        <f>IF(vzorce!B403="",#N/A,vzorce!B403)</f>
        <v>#N/A</v>
      </c>
      <c r="B395" s="44" t="e">
        <f>IF(vzorce!L403="",#N/A,vzorce!L403)</f>
        <v>#N/A</v>
      </c>
      <c r="C395" s="44" t="e">
        <f>IF(vzorce!M403="",#N/A,vzorce!M403)</f>
        <v>#N/A</v>
      </c>
      <c r="D395" s="44" t="e">
        <f>IF(vzorce!N403="",#N/A,vzorce!N403)</f>
        <v>#N/A</v>
      </c>
    </row>
    <row r="396" spans="1:4" x14ac:dyDescent="0.25">
      <c r="A396" s="50" t="e">
        <f>IF(vzorce!B404="",#N/A,vzorce!B404)</f>
        <v>#N/A</v>
      </c>
      <c r="B396" s="44" t="e">
        <f>IF(vzorce!L404="",#N/A,vzorce!L404)</f>
        <v>#N/A</v>
      </c>
      <c r="C396" s="44" t="e">
        <f>IF(vzorce!M404="",#N/A,vzorce!M404)</f>
        <v>#N/A</v>
      </c>
      <c r="D396" s="44" t="e">
        <f>IF(vzorce!N404="",#N/A,vzorce!N404)</f>
        <v>#N/A</v>
      </c>
    </row>
    <row r="397" spans="1:4" x14ac:dyDescent="0.25">
      <c r="A397" s="50" t="e">
        <f>IF(vzorce!B405="",#N/A,vzorce!B405)</f>
        <v>#N/A</v>
      </c>
      <c r="B397" s="44" t="e">
        <f>IF(vzorce!L405="",#N/A,vzorce!L405)</f>
        <v>#N/A</v>
      </c>
      <c r="C397" s="44" t="e">
        <f>IF(vzorce!M405="",#N/A,vzorce!M405)</f>
        <v>#N/A</v>
      </c>
      <c r="D397" s="44" t="e">
        <f>IF(vzorce!N405="",#N/A,vzorce!N405)</f>
        <v>#N/A</v>
      </c>
    </row>
    <row r="398" spans="1:4" x14ac:dyDescent="0.25">
      <c r="A398" s="50" t="e">
        <f>IF(vzorce!B406="",#N/A,vzorce!B406)</f>
        <v>#N/A</v>
      </c>
      <c r="B398" s="44" t="e">
        <f>IF(vzorce!L406="",#N/A,vzorce!L406)</f>
        <v>#N/A</v>
      </c>
      <c r="C398" s="44" t="e">
        <f>IF(vzorce!M406="",#N/A,vzorce!M406)</f>
        <v>#N/A</v>
      </c>
      <c r="D398" s="44" t="e">
        <f>IF(vzorce!N406="",#N/A,vzorce!N406)</f>
        <v>#N/A</v>
      </c>
    </row>
    <row r="399" spans="1:4" x14ac:dyDescent="0.25">
      <c r="A399" s="50" t="e">
        <f>IF(vzorce!B407="",#N/A,vzorce!B407)</f>
        <v>#N/A</v>
      </c>
      <c r="B399" s="44" t="e">
        <f>IF(vzorce!L407="",#N/A,vzorce!L407)</f>
        <v>#N/A</v>
      </c>
      <c r="C399" s="44" t="e">
        <f>IF(vzorce!M407="",#N/A,vzorce!M407)</f>
        <v>#N/A</v>
      </c>
      <c r="D399" s="44" t="e">
        <f>IF(vzorce!N407="",#N/A,vzorce!N407)</f>
        <v>#N/A</v>
      </c>
    </row>
    <row r="400" spans="1:4" x14ac:dyDescent="0.25">
      <c r="A400" s="50" t="e">
        <f>IF(vzorce!B408="",#N/A,vzorce!B408)</f>
        <v>#N/A</v>
      </c>
      <c r="B400" s="44" t="e">
        <f>IF(vzorce!L408="",#N/A,vzorce!L408)</f>
        <v>#N/A</v>
      </c>
      <c r="C400" s="44" t="e">
        <f>IF(vzorce!M408="",#N/A,vzorce!M408)</f>
        <v>#N/A</v>
      </c>
      <c r="D400" s="44" t="e">
        <f>IF(vzorce!N408="",#N/A,vzorce!N408)</f>
        <v>#N/A</v>
      </c>
    </row>
    <row r="401" spans="1:4" x14ac:dyDescent="0.25">
      <c r="A401" s="50" t="e">
        <f>IF(vzorce!B409="",#N/A,vzorce!B409)</f>
        <v>#N/A</v>
      </c>
      <c r="B401" s="44" t="e">
        <f>IF(vzorce!L409="",#N/A,vzorce!L409)</f>
        <v>#N/A</v>
      </c>
      <c r="C401" s="44" t="e">
        <f>IF(vzorce!M409="",#N/A,vzorce!M409)</f>
        <v>#N/A</v>
      </c>
      <c r="D401" s="44" t="e">
        <f>IF(vzorce!N409="",#N/A,vzorce!N409)</f>
        <v>#N/A</v>
      </c>
    </row>
    <row r="402" spans="1:4" x14ac:dyDescent="0.25">
      <c r="A402" s="50" t="e">
        <f>IF(vzorce!B410="",#N/A,vzorce!B410)</f>
        <v>#N/A</v>
      </c>
      <c r="B402" s="44" t="e">
        <f>IF(vzorce!L410="",#N/A,vzorce!L410)</f>
        <v>#N/A</v>
      </c>
      <c r="C402" s="44" t="e">
        <f>IF(vzorce!M410="",#N/A,vzorce!M410)</f>
        <v>#N/A</v>
      </c>
      <c r="D402" s="44" t="e">
        <f>IF(vzorce!N410="",#N/A,vzorce!N410)</f>
        <v>#N/A</v>
      </c>
    </row>
    <row r="403" spans="1:4" x14ac:dyDescent="0.25">
      <c r="A403" s="50" t="e">
        <f>IF(vzorce!B411="",#N/A,vzorce!B411)</f>
        <v>#N/A</v>
      </c>
      <c r="B403" s="44" t="e">
        <f>IF(vzorce!L411="",#N/A,vzorce!L411)</f>
        <v>#N/A</v>
      </c>
      <c r="C403" s="44" t="e">
        <f>IF(vzorce!M411="",#N/A,vzorce!M411)</f>
        <v>#N/A</v>
      </c>
      <c r="D403" s="44" t="e">
        <f>IF(vzorce!N411="",#N/A,vzorce!N411)</f>
        <v>#N/A</v>
      </c>
    </row>
    <row r="404" spans="1:4" x14ac:dyDescent="0.25">
      <c r="A404" s="50" t="e">
        <f>IF(vzorce!B412="",#N/A,vzorce!B412)</f>
        <v>#N/A</v>
      </c>
      <c r="B404" s="44" t="e">
        <f>IF(vzorce!L412="",#N/A,vzorce!L412)</f>
        <v>#N/A</v>
      </c>
      <c r="C404" s="44" t="e">
        <f>IF(vzorce!M412="",#N/A,vzorce!M412)</f>
        <v>#N/A</v>
      </c>
      <c r="D404" s="44" t="e">
        <f>IF(vzorce!N412="",#N/A,vzorce!N412)</f>
        <v>#N/A</v>
      </c>
    </row>
    <row r="405" spans="1:4" x14ac:dyDescent="0.25">
      <c r="A405" s="50" t="e">
        <f>IF(vzorce!B413="",#N/A,vzorce!B413)</f>
        <v>#N/A</v>
      </c>
      <c r="B405" s="44" t="e">
        <f>IF(vzorce!L413="",#N/A,vzorce!L413)</f>
        <v>#N/A</v>
      </c>
      <c r="C405" s="44" t="e">
        <f>IF(vzorce!M413="",#N/A,vzorce!M413)</f>
        <v>#N/A</v>
      </c>
      <c r="D405" s="44" t="e">
        <f>IF(vzorce!N413="",#N/A,vzorce!N413)</f>
        <v>#N/A</v>
      </c>
    </row>
    <row r="406" spans="1:4" x14ac:dyDescent="0.25">
      <c r="A406" s="50" t="e">
        <f>IF(vzorce!B414="",#N/A,vzorce!B414)</f>
        <v>#N/A</v>
      </c>
      <c r="B406" s="44" t="e">
        <f>IF(vzorce!L414="",#N/A,vzorce!L414)</f>
        <v>#N/A</v>
      </c>
      <c r="C406" s="44" t="e">
        <f>IF(vzorce!M414="",#N/A,vzorce!M414)</f>
        <v>#N/A</v>
      </c>
      <c r="D406" s="44" t="e">
        <f>IF(vzorce!N414="",#N/A,vzorce!N414)</f>
        <v>#N/A</v>
      </c>
    </row>
    <row r="407" spans="1:4" x14ac:dyDescent="0.25">
      <c r="A407" s="50" t="e">
        <f>IF(vzorce!B415="",#N/A,vzorce!B415)</f>
        <v>#N/A</v>
      </c>
      <c r="B407" s="44" t="e">
        <f>IF(vzorce!L415="",#N/A,vzorce!L415)</f>
        <v>#N/A</v>
      </c>
      <c r="C407" s="44" t="e">
        <f>IF(vzorce!M415="",#N/A,vzorce!M415)</f>
        <v>#N/A</v>
      </c>
      <c r="D407" s="44" t="e">
        <f>IF(vzorce!N415="",#N/A,vzorce!N415)</f>
        <v>#N/A</v>
      </c>
    </row>
    <row r="408" spans="1:4" x14ac:dyDescent="0.25">
      <c r="A408" s="50" t="e">
        <f>IF(vzorce!B416="",#N/A,vzorce!B416)</f>
        <v>#N/A</v>
      </c>
      <c r="B408" s="44" t="e">
        <f>IF(vzorce!L416="",#N/A,vzorce!L416)</f>
        <v>#N/A</v>
      </c>
      <c r="C408" s="44" t="e">
        <f>IF(vzorce!M416="",#N/A,vzorce!M416)</f>
        <v>#N/A</v>
      </c>
      <c r="D408" s="44" t="e">
        <f>IF(vzorce!N416="",#N/A,vzorce!N416)</f>
        <v>#N/A</v>
      </c>
    </row>
    <row r="409" spans="1:4" x14ac:dyDescent="0.25">
      <c r="A409" s="50" t="e">
        <f>IF(vzorce!B417="",#N/A,vzorce!B417)</f>
        <v>#N/A</v>
      </c>
      <c r="B409" s="44" t="e">
        <f>IF(vzorce!L417="",#N/A,vzorce!L417)</f>
        <v>#N/A</v>
      </c>
      <c r="C409" s="44" t="e">
        <f>IF(vzorce!M417="",#N/A,vzorce!M417)</f>
        <v>#N/A</v>
      </c>
      <c r="D409" s="44" t="e">
        <f>IF(vzorce!N417="",#N/A,vzorce!N417)</f>
        <v>#N/A</v>
      </c>
    </row>
    <row r="410" spans="1:4" x14ac:dyDescent="0.25">
      <c r="A410" s="50" t="e">
        <f>IF(vzorce!B418="",#N/A,vzorce!B418)</f>
        <v>#N/A</v>
      </c>
      <c r="B410" s="44" t="e">
        <f>IF(vzorce!L418="",#N/A,vzorce!L418)</f>
        <v>#N/A</v>
      </c>
      <c r="C410" s="44" t="e">
        <f>IF(vzorce!M418="",#N/A,vzorce!M418)</f>
        <v>#N/A</v>
      </c>
      <c r="D410" s="44" t="e">
        <f>IF(vzorce!N418="",#N/A,vzorce!N418)</f>
        <v>#N/A</v>
      </c>
    </row>
    <row r="411" spans="1:4" x14ac:dyDescent="0.25">
      <c r="A411" s="50" t="e">
        <f>IF(vzorce!B419="",#N/A,vzorce!B419)</f>
        <v>#N/A</v>
      </c>
      <c r="B411" s="44" t="e">
        <f>IF(vzorce!L419="",#N/A,vzorce!L419)</f>
        <v>#N/A</v>
      </c>
      <c r="C411" s="44" t="e">
        <f>IF(vzorce!M419="",#N/A,vzorce!M419)</f>
        <v>#N/A</v>
      </c>
      <c r="D411" s="44" t="e">
        <f>IF(vzorce!N419="",#N/A,vzorce!N419)</f>
        <v>#N/A</v>
      </c>
    </row>
    <row r="412" spans="1:4" x14ac:dyDescent="0.25">
      <c r="A412" s="50" t="e">
        <f>IF(vzorce!B420="",#N/A,vzorce!B420)</f>
        <v>#N/A</v>
      </c>
      <c r="B412" s="44" t="e">
        <f>IF(vzorce!L420="",#N/A,vzorce!L420)</f>
        <v>#N/A</v>
      </c>
      <c r="C412" s="44" t="e">
        <f>IF(vzorce!M420="",#N/A,vzorce!M420)</f>
        <v>#N/A</v>
      </c>
      <c r="D412" s="44" t="e">
        <f>IF(vzorce!N420="",#N/A,vzorce!N420)</f>
        <v>#N/A</v>
      </c>
    </row>
    <row r="413" spans="1:4" x14ac:dyDescent="0.25">
      <c r="A413" s="50" t="e">
        <f>IF(vzorce!B421="",#N/A,vzorce!B421)</f>
        <v>#N/A</v>
      </c>
      <c r="B413" s="44" t="e">
        <f>IF(vzorce!L421="",#N/A,vzorce!L421)</f>
        <v>#N/A</v>
      </c>
      <c r="C413" s="44" t="e">
        <f>IF(vzorce!M421="",#N/A,vzorce!M421)</f>
        <v>#N/A</v>
      </c>
      <c r="D413" s="44" t="e">
        <f>IF(vzorce!N421="",#N/A,vzorce!N421)</f>
        <v>#N/A</v>
      </c>
    </row>
    <row r="414" spans="1:4" x14ac:dyDescent="0.25">
      <c r="A414" s="50" t="e">
        <f>IF(vzorce!B422="",#N/A,vzorce!B422)</f>
        <v>#N/A</v>
      </c>
      <c r="B414" s="44" t="e">
        <f>IF(vzorce!L422="",#N/A,vzorce!L422)</f>
        <v>#N/A</v>
      </c>
      <c r="C414" s="44" t="e">
        <f>IF(vzorce!M422="",#N/A,vzorce!M422)</f>
        <v>#N/A</v>
      </c>
      <c r="D414" s="44" t="e">
        <f>IF(vzorce!N422="",#N/A,vzorce!N422)</f>
        <v>#N/A</v>
      </c>
    </row>
    <row r="415" spans="1:4" x14ac:dyDescent="0.25">
      <c r="A415" s="50" t="e">
        <f>IF(vzorce!B423="",#N/A,vzorce!B423)</f>
        <v>#N/A</v>
      </c>
      <c r="B415" s="44" t="e">
        <f>IF(vzorce!L423="",#N/A,vzorce!L423)</f>
        <v>#N/A</v>
      </c>
      <c r="C415" s="44" t="e">
        <f>IF(vzorce!M423="",#N/A,vzorce!M423)</f>
        <v>#N/A</v>
      </c>
      <c r="D415" s="44" t="e">
        <f>IF(vzorce!N423="",#N/A,vzorce!N423)</f>
        <v>#N/A</v>
      </c>
    </row>
    <row r="416" spans="1:4" x14ac:dyDescent="0.25">
      <c r="A416" s="50" t="e">
        <f>IF(vzorce!B424="",#N/A,vzorce!B424)</f>
        <v>#N/A</v>
      </c>
      <c r="B416" s="44" t="e">
        <f>IF(vzorce!L424="",#N/A,vzorce!L424)</f>
        <v>#N/A</v>
      </c>
      <c r="C416" s="44" t="e">
        <f>IF(vzorce!M424="",#N/A,vzorce!M424)</f>
        <v>#N/A</v>
      </c>
      <c r="D416" s="44" t="e">
        <f>IF(vzorce!N424="",#N/A,vzorce!N424)</f>
        <v>#N/A</v>
      </c>
    </row>
    <row r="417" spans="1:4" x14ac:dyDescent="0.25">
      <c r="A417" s="50" t="e">
        <f>IF(vzorce!B425="",#N/A,vzorce!B425)</f>
        <v>#N/A</v>
      </c>
      <c r="B417" s="44" t="e">
        <f>IF(vzorce!L425="",#N/A,vzorce!L425)</f>
        <v>#N/A</v>
      </c>
      <c r="C417" s="44" t="e">
        <f>IF(vzorce!M425="",#N/A,vzorce!M425)</f>
        <v>#N/A</v>
      </c>
      <c r="D417" s="44" t="e">
        <f>IF(vzorce!N425="",#N/A,vzorce!N425)</f>
        <v>#N/A</v>
      </c>
    </row>
    <row r="418" spans="1:4" x14ac:dyDescent="0.25">
      <c r="A418" s="50" t="e">
        <f>IF(vzorce!B426="",#N/A,vzorce!B426)</f>
        <v>#N/A</v>
      </c>
      <c r="B418" s="44" t="e">
        <f>IF(vzorce!L426="",#N/A,vzorce!L426)</f>
        <v>#N/A</v>
      </c>
      <c r="C418" s="44" t="e">
        <f>IF(vzorce!M426="",#N/A,vzorce!M426)</f>
        <v>#N/A</v>
      </c>
      <c r="D418" s="44" t="e">
        <f>IF(vzorce!N426="",#N/A,vzorce!N426)</f>
        <v>#N/A</v>
      </c>
    </row>
    <row r="419" spans="1:4" x14ac:dyDescent="0.25">
      <c r="A419" s="50" t="e">
        <f>IF(vzorce!B427="",#N/A,vzorce!B427)</f>
        <v>#N/A</v>
      </c>
      <c r="B419" s="44" t="e">
        <f>IF(vzorce!L427="",#N/A,vzorce!L427)</f>
        <v>#N/A</v>
      </c>
      <c r="C419" s="44" t="e">
        <f>IF(vzorce!M427="",#N/A,vzorce!M427)</f>
        <v>#N/A</v>
      </c>
      <c r="D419" s="44" t="e">
        <f>IF(vzorce!N427="",#N/A,vzorce!N427)</f>
        <v>#N/A</v>
      </c>
    </row>
    <row r="420" spans="1:4" x14ac:dyDescent="0.25">
      <c r="A420" s="50" t="e">
        <f>IF(vzorce!B428="",#N/A,vzorce!B428)</f>
        <v>#N/A</v>
      </c>
      <c r="B420" s="44" t="e">
        <f>IF(vzorce!L428="",#N/A,vzorce!L428)</f>
        <v>#N/A</v>
      </c>
      <c r="C420" s="44" t="e">
        <f>IF(vzorce!M428="",#N/A,vzorce!M428)</f>
        <v>#N/A</v>
      </c>
      <c r="D420" s="44" t="e">
        <f>IF(vzorce!N428="",#N/A,vzorce!N428)</f>
        <v>#N/A</v>
      </c>
    </row>
    <row r="421" spans="1:4" x14ac:dyDescent="0.25">
      <c r="A421" s="50" t="e">
        <f>IF(vzorce!B429="",#N/A,vzorce!B429)</f>
        <v>#N/A</v>
      </c>
      <c r="B421" s="44" t="e">
        <f>IF(vzorce!L429="",#N/A,vzorce!L429)</f>
        <v>#N/A</v>
      </c>
      <c r="C421" s="44" t="e">
        <f>IF(vzorce!M429="",#N/A,vzorce!M429)</f>
        <v>#N/A</v>
      </c>
      <c r="D421" s="44" t="e">
        <f>IF(vzorce!N429="",#N/A,vzorce!N429)</f>
        <v>#N/A</v>
      </c>
    </row>
    <row r="422" spans="1:4" x14ac:dyDescent="0.25">
      <c r="A422" s="50" t="e">
        <f>IF(vzorce!B430="",#N/A,vzorce!B430)</f>
        <v>#N/A</v>
      </c>
      <c r="B422" s="44" t="e">
        <f>IF(vzorce!L430="",#N/A,vzorce!L430)</f>
        <v>#N/A</v>
      </c>
      <c r="C422" s="44" t="e">
        <f>IF(vzorce!M430="",#N/A,vzorce!M430)</f>
        <v>#N/A</v>
      </c>
      <c r="D422" s="44" t="e">
        <f>IF(vzorce!N430="",#N/A,vzorce!N430)</f>
        <v>#N/A</v>
      </c>
    </row>
    <row r="423" spans="1:4" x14ac:dyDescent="0.25">
      <c r="A423" s="50" t="e">
        <f>IF(vzorce!B431="",#N/A,vzorce!B431)</f>
        <v>#N/A</v>
      </c>
      <c r="B423" s="44" t="e">
        <f>IF(vzorce!L431="",#N/A,vzorce!L431)</f>
        <v>#N/A</v>
      </c>
      <c r="C423" s="44" t="e">
        <f>IF(vzorce!M431="",#N/A,vzorce!M431)</f>
        <v>#N/A</v>
      </c>
      <c r="D423" s="44" t="e">
        <f>IF(vzorce!N431="",#N/A,vzorce!N431)</f>
        <v>#N/A</v>
      </c>
    </row>
    <row r="424" spans="1:4" x14ac:dyDescent="0.25">
      <c r="A424" s="50" t="e">
        <f>IF(vzorce!B432="",#N/A,vzorce!B432)</f>
        <v>#N/A</v>
      </c>
      <c r="B424" s="44" t="e">
        <f>IF(vzorce!L432="",#N/A,vzorce!L432)</f>
        <v>#N/A</v>
      </c>
      <c r="C424" s="44" t="e">
        <f>IF(vzorce!M432="",#N/A,vzorce!M432)</f>
        <v>#N/A</v>
      </c>
      <c r="D424" s="44" t="e">
        <f>IF(vzorce!N432="",#N/A,vzorce!N432)</f>
        <v>#N/A</v>
      </c>
    </row>
    <row r="425" spans="1:4" x14ac:dyDescent="0.25">
      <c r="A425" s="50" t="e">
        <f>IF(vzorce!B433="",#N/A,vzorce!B433)</f>
        <v>#N/A</v>
      </c>
      <c r="B425" s="44" t="e">
        <f>IF(vzorce!L433="",#N/A,vzorce!L433)</f>
        <v>#N/A</v>
      </c>
      <c r="C425" s="44" t="e">
        <f>IF(vzorce!M433="",#N/A,vzorce!M433)</f>
        <v>#N/A</v>
      </c>
      <c r="D425" s="44" t="e">
        <f>IF(vzorce!N433="",#N/A,vzorce!N433)</f>
        <v>#N/A</v>
      </c>
    </row>
    <row r="426" spans="1:4" x14ac:dyDescent="0.25">
      <c r="A426" s="50" t="e">
        <f>IF(vzorce!B434="",#N/A,vzorce!B434)</f>
        <v>#N/A</v>
      </c>
      <c r="B426" s="44" t="e">
        <f>IF(vzorce!L434="",#N/A,vzorce!L434)</f>
        <v>#N/A</v>
      </c>
      <c r="C426" s="44" t="e">
        <f>IF(vzorce!M434="",#N/A,vzorce!M434)</f>
        <v>#N/A</v>
      </c>
      <c r="D426" s="44" t="e">
        <f>IF(vzorce!N434="",#N/A,vzorce!N434)</f>
        <v>#N/A</v>
      </c>
    </row>
    <row r="427" spans="1:4" x14ac:dyDescent="0.25">
      <c r="A427" s="50" t="e">
        <f>IF(vzorce!B435="",#N/A,vzorce!B435)</f>
        <v>#N/A</v>
      </c>
      <c r="B427" s="44" t="e">
        <f>IF(vzorce!L435="",#N/A,vzorce!L435)</f>
        <v>#N/A</v>
      </c>
      <c r="C427" s="44" t="e">
        <f>IF(vzorce!M435="",#N/A,vzorce!M435)</f>
        <v>#N/A</v>
      </c>
      <c r="D427" s="44" t="e">
        <f>IF(vzorce!N435="",#N/A,vzorce!N435)</f>
        <v>#N/A</v>
      </c>
    </row>
    <row r="428" spans="1:4" x14ac:dyDescent="0.25">
      <c r="A428" s="50" t="e">
        <f>IF(vzorce!B436="",#N/A,vzorce!B436)</f>
        <v>#N/A</v>
      </c>
      <c r="B428" s="44" t="e">
        <f>IF(vzorce!L436="",#N/A,vzorce!L436)</f>
        <v>#N/A</v>
      </c>
      <c r="C428" s="44" t="e">
        <f>IF(vzorce!M436="",#N/A,vzorce!M436)</f>
        <v>#N/A</v>
      </c>
      <c r="D428" s="44" t="e">
        <f>IF(vzorce!N436="",#N/A,vzorce!N436)</f>
        <v>#N/A</v>
      </c>
    </row>
    <row r="429" spans="1:4" x14ac:dyDescent="0.25">
      <c r="A429" s="50" t="e">
        <f>IF(vzorce!B437="",#N/A,vzorce!B437)</f>
        <v>#N/A</v>
      </c>
      <c r="B429" s="44" t="e">
        <f>IF(vzorce!L437="",#N/A,vzorce!L437)</f>
        <v>#N/A</v>
      </c>
      <c r="C429" s="44" t="e">
        <f>IF(vzorce!M437="",#N/A,vzorce!M437)</f>
        <v>#N/A</v>
      </c>
      <c r="D429" s="44" t="e">
        <f>IF(vzorce!N437="",#N/A,vzorce!N437)</f>
        <v>#N/A</v>
      </c>
    </row>
    <row r="430" spans="1:4" x14ac:dyDescent="0.25">
      <c r="A430" s="50" t="e">
        <f>IF(vzorce!B438="",#N/A,vzorce!B438)</f>
        <v>#N/A</v>
      </c>
      <c r="B430" s="44" t="e">
        <f>IF(vzorce!L438="",#N/A,vzorce!L438)</f>
        <v>#N/A</v>
      </c>
      <c r="C430" s="44" t="e">
        <f>IF(vzorce!M438="",#N/A,vzorce!M438)</f>
        <v>#N/A</v>
      </c>
      <c r="D430" s="44" t="e">
        <f>IF(vzorce!N438="",#N/A,vzorce!N438)</f>
        <v>#N/A</v>
      </c>
    </row>
    <row r="431" spans="1:4" x14ac:dyDescent="0.25">
      <c r="A431" s="50" t="e">
        <f>IF(vzorce!B439="",#N/A,vzorce!B439)</f>
        <v>#N/A</v>
      </c>
      <c r="B431" s="44" t="e">
        <f>IF(vzorce!L439="",#N/A,vzorce!L439)</f>
        <v>#N/A</v>
      </c>
      <c r="C431" s="44" t="e">
        <f>IF(vzorce!M439="",#N/A,vzorce!M439)</f>
        <v>#N/A</v>
      </c>
      <c r="D431" s="44" t="e">
        <f>IF(vzorce!N439="",#N/A,vzorce!N439)</f>
        <v>#N/A</v>
      </c>
    </row>
    <row r="432" spans="1:4" x14ac:dyDescent="0.25">
      <c r="A432" s="50" t="e">
        <f>IF(vzorce!B440="",#N/A,vzorce!B440)</f>
        <v>#N/A</v>
      </c>
      <c r="B432" s="44" t="e">
        <f>IF(vzorce!L440="",#N/A,vzorce!L440)</f>
        <v>#N/A</v>
      </c>
      <c r="C432" s="44" t="e">
        <f>IF(vzorce!M440="",#N/A,vzorce!M440)</f>
        <v>#N/A</v>
      </c>
      <c r="D432" s="44" t="e">
        <f>IF(vzorce!N440="",#N/A,vzorce!N440)</f>
        <v>#N/A</v>
      </c>
    </row>
    <row r="433" spans="1:4" x14ac:dyDescent="0.25">
      <c r="A433" s="50" t="e">
        <f>IF(vzorce!B441="",#N/A,vzorce!B441)</f>
        <v>#N/A</v>
      </c>
      <c r="B433" s="44" t="e">
        <f>IF(vzorce!L441="",#N/A,vzorce!L441)</f>
        <v>#N/A</v>
      </c>
      <c r="C433" s="44" t="e">
        <f>IF(vzorce!M441="",#N/A,vzorce!M441)</f>
        <v>#N/A</v>
      </c>
      <c r="D433" s="44" t="e">
        <f>IF(vzorce!N441="",#N/A,vzorce!N441)</f>
        <v>#N/A</v>
      </c>
    </row>
    <row r="434" spans="1:4" x14ac:dyDescent="0.25">
      <c r="A434" s="50" t="e">
        <f>IF(vzorce!B442="",#N/A,vzorce!B442)</f>
        <v>#N/A</v>
      </c>
      <c r="B434" s="44" t="e">
        <f>IF(vzorce!L442="",#N/A,vzorce!L442)</f>
        <v>#N/A</v>
      </c>
      <c r="C434" s="44" t="e">
        <f>IF(vzorce!M442="",#N/A,vzorce!M442)</f>
        <v>#N/A</v>
      </c>
      <c r="D434" s="44" t="e">
        <f>IF(vzorce!N442="",#N/A,vzorce!N442)</f>
        <v>#N/A</v>
      </c>
    </row>
    <row r="435" spans="1:4" x14ac:dyDescent="0.25">
      <c r="A435" s="50" t="e">
        <f>IF(vzorce!B443="",#N/A,vzorce!B443)</f>
        <v>#N/A</v>
      </c>
      <c r="B435" s="44" t="e">
        <f>IF(vzorce!L443="",#N/A,vzorce!L443)</f>
        <v>#N/A</v>
      </c>
      <c r="C435" s="44" t="e">
        <f>IF(vzorce!M443="",#N/A,vzorce!M443)</f>
        <v>#N/A</v>
      </c>
      <c r="D435" s="44" t="e">
        <f>IF(vzorce!N443="",#N/A,vzorce!N443)</f>
        <v>#N/A</v>
      </c>
    </row>
    <row r="436" spans="1:4" x14ac:dyDescent="0.25">
      <c r="A436" s="50" t="e">
        <f>IF(vzorce!B444="",#N/A,vzorce!B444)</f>
        <v>#N/A</v>
      </c>
      <c r="B436" s="44" t="e">
        <f>IF(vzorce!L444="",#N/A,vzorce!L444)</f>
        <v>#N/A</v>
      </c>
      <c r="C436" s="44" t="e">
        <f>IF(vzorce!M444="",#N/A,vzorce!M444)</f>
        <v>#N/A</v>
      </c>
      <c r="D436" s="44" t="e">
        <f>IF(vzorce!N444="",#N/A,vzorce!N444)</f>
        <v>#N/A</v>
      </c>
    </row>
    <row r="437" spans="1:4" x14ac:dyDescent="0.25">
      <c r="A437" s="50" t="e">
        <f>IF(vzorce!B445="",#N/A,vzorce!B445)</f>
        <v>#N/A</v>
      </c>
      <c r="B437" s="44" t="e">
        <f>IF(vzorce!L445="",#N/A,vzorce!L445)</f>
        <v>#N/A</v>
      </c>
      <c r="C437" s="44" t="e">
        <f>IF(vzorce!M445="",#N/A,vzorce!M445)</f>
        <v>#N/A</v>
      </c>
      <c r="D437" s="44" t="e">
        <f>IF(vzorce!N445="",#N/A,vzorce!N445)</f>
        <v>#N/A</v>
      </c>
    </row>
    <row r="438" spans="1:4" x14ac:dyDescent="0.25">
      <c r="A438" s="50" t="e">
        <f>IF(vzorce!B446="",#N/A,vzorce!B446)</f>
        <v>#N/A</v>
      </c>
      <c r="B438" s="44" t="e">
        <f>IF(vzorce!L446="",#N/A,vzorce!L446)</f>
        <v>#N/A</v>
      </c>
      <c r="C438" s="44" t="e">
        <f>IF(vzorce!M446="",#N/A,vzorce!M446)</f>
        <v>#N/A</v>
      </c>
      <c r="D438" s="44" t="e">
        <f>IF(vzorce!N446="",#N/A,vzorce!N446)</f>
        <v>#N/A</v>
      </c>
    </row>
    <row r="439" spans="1:4" x14ac:dyDescent="0.25">
      <c r="A439" s="50" t="e">
        <f>IF(vzorce!B447="",#N/A,vzorce!B447)</f>
        <v>#N/A</v>
      </c>
      <c r="B439" s="44" t="e">
        <f>IF(vzorce!L447="",#N/A,vzorce!L447)</f>
        <v>#N/A</v>
      </c>
      <c r="C439" s="44" t="e">
        <f>IF(vzorce!M447="",#N/A,vzorce!M447)</f>
        <v>#N/A</v>
      </c>
      <c r="D439" s="44" t="e">
        <f>IF(vzorce!N447="",#N/A,vzorce!N447)</f>
        <v>#N/A</v>
      </c>
    </row>
    <row r="440" spans="1:4" x14ac:dyDescent="0.25">
      <c r="A440" s="50" t="e">
        <f>IF(vzorce!B448="",#N/A,vzorce!B448)</f>
        <v>#N/A</v>
      </c>
      <c r="B440" s="44" t="e">
        <f>IF(vzorce!L448="",#N/A,vzorce!L448)</f>
        <v>#N/A</v>
      </c>
      <c r="C440" s="44" t="e">
        <f>IF(vzorce!M448="",#N/A,vzorce!M448)</f>
        <v>#N/A</v>
      </c>
      <c r="D440" s="44" t="e">
        <f>IF(vzorce!N448="",#N/A,vzorce!N448)</f>
        <v>#N/A</v>
      </c>
    </row>
    <row r="441" spans="1:4" x14ac:dyDescent="0.25">
      <c r="A441" s="50" t="e">
        <f>IF(vzorce!B449="",#N/A,vzorce!B449)</f>
        <v>#N/A</v>
      </c>
      <c r="B441" s="44" t="e">
        <f>IF(vzorce!L449="",#N/A,vzorce!L449)</f>
        <v>#N/A</v>
      </c>
      <c r="C441" s="44" t="e">
        <f>IF(vzorce!M449="",#N/A,vzorce!M449)</f>
        <v>#N/A</v>
      </c>
      <c r="D441" s="44" t="e">
        <f>IF(vzorce!N449="",#N/A,vzorce!N449)</f>
        <v>#N/A</v>
      </c>
    </row>
    <row r="442" spans="1:4" x14ac:dyDescent="0.25">
      <c r="A442" s="50" t="e">
        <f>IF(vzorce!B450="",#N/A,vzorce!B450)</f>
        <v>#N/A</v>
      </c>
      <c r="B442" s="44" t="e">
        <f>IF(vzorce!L450="",#N/A,vzorce!L450)</f>
        <v>#N/A</v>
      </c>
      <c r="C442" s="44" t="e">
        <f>IF(vzorce!M450="",#N/A,vzorce!M450)</f>
        <v>#N/A</v>
      </c>
      <c r="D442" s="44" t="e">
        <f>IF(vzorce!N450="",#N/A,vzorce!N450)</f>
        <v>#N/A</v>
      </c>
    </row>
    <row r="443" spans="1:4" x14ac:dyDescent="0.25">
      <c r="A443" s="50" t="e">
        <f>IF(vzorce!B451="",#N/A,vzorce!B451)</f>
        <v>#N/A</v>
      </c>
      <c r="B443" s="44" t="e">
        <f>IF(vzorce!L451="",#N/A,vzorce!L451)</f>
        <v>#N/A</v>
      </c>
      <c r="C443" s="44" t="e">
        <f>IF(vzorce!M451="",#N/A,vzorce!M451)</f>
        <v>#N/A</v>
      </c>
      <c r="D443" s="44" t="e">
        <f>IF(vzorce!N451="",#N/A,vzorce!N451)</f>
        <v>#N/A</v>
      </c>
    </row>
    <row r="444" spans="1:4" x14ac:dyDescent="0.25">
      <c r="A444" s="50" t="e">
        <f>IF(vzorce!B452="",#N/A,vzorce!B452)</f>
        <v>#N/A</v>
      </c>
      <c r="B444" s="44" t="e">
        <f>IF(vzorce!L452="",#N/A,vzorce!L452)</f>
        <v>#N/A</v>
      </c>
      <c r="C444" s="44" t="e">
        <f>IF(vzorce!M452="",#N/A,vzorce!M452)</f>
        <v>#N/A</v>
      </c>
      <c r="D444" s="44" t="e">
        <f>IF(vzorce!N452="",#N/A,vzorce!N452)</f>
        <v>#N/A</v>
      </c>
    </row>
    <row r="445" spans="1:4" x14ac:dyDescent="0.25">
      <c r="A445" s="50" t="e">
        <f>IF(vzorce!B453="",#N/A,vzorce!B453)</f>
        <v>#N/A</v>
      </c>
      <c r="B445" s="44" t="e">
        <f>IF(vzorce!L453="",#N/A,vzorce!L453)</f>
        <v>#N/A</v>
      </c>
      <c r="C445" s="44" t="e">
        <f>IF(vzorce!M453="",#N/A,vzorce!M453)</f>
        <v>#N/A</v>
      </c>
      <c r="D445" s="44" t="e">
        <f>IF(vzorce!N453="",#N/A,vzorce!N453)</f>
        <v>#N/A</v>
      </c>
    </row>
    <row r="446" spans="1:4" x14ac:dyDescent="0.25">
      <c r="A446" s="50" t="e">
        <f>IF(vzorce!B454="",#N/A,vzorce!B454)</f>
        <v>#N/A</v>
      </c>
      <c r="B446" s="44" t="e">
        <f>IF(vzorce!L454="",#N/A,vzorce!L454)</f>
        <v>#N/A</v>
      </c>
      <c r="C446" s="44" t="e">
        <f>IF(vzorce!M454="",#N/A,vzorce!M454)</f>
        <v>#N/A</v>
      </c>
      <c r="D446" s="44" t="e">
        <f>IF(vzorce!N454="",#N/A,vzorce!N454)</f>
        <v>#N/A</v>
      </c>
    </row>
    <row r="447" spans="1:4" x14ac:dyDescent="0.25">
      <c r="A447" s="50" t="e">
        <f>IF(vzorce!B455="",#N/A,vzorce!B455)</f>
        <v>#N/A</v>
      </c>
      <c r="B447" s="44" t="e">
        <f>IF(vzorce!L455="",#N/A,vzorce!L455)</f>
        <v>#N/A</v>
      </c>
      <c r="C447" s="44" t="e">
        <f>IF(vzorce!M455="",#N/A,vzorce!M455)</f>
        <v>#N/A</v>
      </c>
      <c r="D447" s="44" t="e">
        <f>IF(vzorce!N455="",#N/A,vzorce!N455)</f>
        <v>#N/A</v>
      </c>
    </row>
    <row r="448" spans="1:4" x14ac:dyDescent="0.25">
      <c r="A448" s="50" t="e">
        <f>IF(vzorce!B456="",#N/A,vzorce!B456)</f>
        <v>#N/A</v>
      </c>
      <c r="B448" s="44" t="e">
        <f>IF(vzorce!L456="",#N/A,vzorce!L456)</f>
        <v>#N/A</v>
      </c>
      <c r="C448" s="44" t="e">
        <f>IF(vzorce!M456="",#N/A,vzorce!M456)</f>
        <v>#N/A</v>
      </c>
      <c r="D448" s="44" t="e">
        <f>IF(vzorce!N456="",#N/A,vzorce!N456)</f>
        <v>#N/A</v>
      </c>
    </row>
    <row r="449" spans="1:4" x14ac:dyDescent="0.25">
      <c r="A449" s="50" t="e">
        <f>IF(vzorce!B457="",#N/A,vzorce!B457)</f>
        <v>#N/A</v>
      </c>
      <c r="B449" s="44" t="e">
        <f>IF(vzorce!L457="",#N/A,vzorce!L457)</f>
        <v>#N/A</v>
      </c>
      <c r="C449" s="44" t="e">
        <f>IF(vzorce!M457="",#N/A,vzorce!M457)</f>
        <v>#N/A</v>
      </c>
      <c r="D449" s="44" t="e">
        <f>IF(vzorce!N457="",#N/A,vzorce!N457)</f>
        <v>#N/A</v>
      </c>
    </row>
    <row r="450" spans="1:4" x14ac:dyDescent="0.25">
      <c r="A450" s="50" t="e">
        <f>IF(vzorce!B458="",#N/A,vzorce!B458)</f>
        <v>#N/A</v>
      </c>
      <c r="B450" s="44" t="e">
        <f>IF(vzorce!L458="",#N/A,vzorce!L458)</f>
        <v>#N/A</v>
      </c>
      <c r="C450" s="44" t="e">
        <f>IF(vzorce!M458="",#N/A,vzorce!M458)</f>
        <v>#N/A</v>
      </c>
      <c r="D450" s="44" t="e">
        <f>IF(vzorce!N458="",#N/A,vzorce!N458)</f>
        <v>#N/A</v>
      </c>
    </row>
    <row r="451" spans="1:4" x14ac:dyDescent="0.25">
      <c r="A451" s="50" t="e">
        <f>IF(vzorce!B459="",#N/A,vzorce!B459)</f>
        <v>#N/A</v>
      </c>
      <c r="B451" s="44" t="e">
        <f>IF(vzorce!L459="",#N/A,vzorce!L459)</f>
        <v>#N/A</v>
      </c>
      <c r="C451" s="44" t="e">
        <f>IF(vzorce!M459="",#N/A,vzorce!M459)</f>
        <v>#N/A</v>
      </c>
      <c r="D451" s="44" t="e">
        <f>IF(vzorce!N459="",#N/A,vzorce!N459)</f>
        <v>#N/A</v>
      </c>
    </row>
    <row r="452" spans="1:4" x14ac:dyDescent="0.25">
      <c r="A452" s="50" t="e">
        <f>IF(vzorce!B460="",#N/A,vzorce!B460)</f>
        <v>#N/A</v>
      </c>
      <c r="B452" s="44" t="e">
        <f>IF(vzorce!L460="",#N/A,vzorce!L460)</f>
        <v>#N/A</v>
      </c>
      <c r="C452" s="44" t="e">
        <f>IF(vzorce!M460="",#N/A,vzorce!M460)</f>
        <v>#N/A</v>
      </c>
      <c r="D452" s="44" t="e">
        <f>IF(vzorce!N460="",#N/A,vzorce!N460)</f>
        <v>#N/A</v>
      </c>
    </row>
    <row r="453" spans="1:4" x14ac:dyDescent="0.25">
      <c r="A453" s="50" t="e">
        <f>IF(vzorce!B461="",#N/A,vzorce!B461)</f>
        <v>#N/A</v>
      </c>
      <c r="B453" s="44" t="e">
        <f>IF(vzorce!L461="",#N/A,vzorce!L461)</f>
        <v>#N/A</v>
      </c>
      <c r="C453" s="44" t="e">
        <f>IF(vzorce!M461="",#N/A,vzorce!M461)</f>
        <v>#N/A</v>
      </c>
      <c r="D453" s="44" t="e">
        <f>IF(vzorce!N461="",#N/A,vzorce!N461)</f>
        <v>#N/A</v>
      </c>
    </row>
    <row r="454" spans="1:4" x14ac:dyDescent="0.25">
      <c r="A454" s="50" t="e">
        <f>IF(vzorce!B462="",#N/A,vzorce!B462)</f>
        <v>#N/A</v>
      </c>
      <c r="B454" s="44" t="e">
        <f>IF(vzorce!L462="",#N/A,vzorce!L462)</f>
        <v>#N/A</v>
      </c>
      <c r="C454" s="44" t="e">
        <f>IF(vzorce!M462="",#N/A,vzorce!M462)</f>
        <v>#N/A</v>
      </c>
      <c r="D454" s="44" t="e">
        <f>IF(vzorce!N462="",#N/A,vzorce!N462)</f>
        <v>#N/A</v>
      </c>
    </row>
    <row r="455" spans="1:4" x14ac:dyDescent="0.25">
      <c r="A455" s="50" t="e">
        <f>IF(vzorce!B463="",#N/A,vzorce!B463)</f>
        <v>#N/A</v>
      </c>
      <c r="B455" s="44" t="e">
        <f>IF(vzorce!L463="",#N/A,vzorce!L463)</f>
        <v>#N/A</v>
      </c>
      <c r="C455" s="44" t="e">
        <f>IF(vzorce!M463="",#N/A,vzorce!M463)</f>
        <v>#N/A</v>
      </c>
      <c r="D455" s="44" t="e">
        <f>IF(vzorce!N463="",#N/A,vzorce!N463)</f>
        <v>#N/A</v>
      </c>
    </row>
    <row r="456" spans="1:4" x14ac:dyDescent="0.25">
      <c r="A456" s="50" t="e">
        <f>IF(vzorce!B464="",#N/A,vzorce!B464)</f>
        <v>#N/A</v>
      </c>
      <c r="B456" s="44" t="e">
        <f>IF(vzorce!L464="",#N/A,vzorce!L464)</f>
        <v>#N/A</v>
      </c>
      <c r="C456" s="44" t="e">
        <f>IF(vzorce!M464="",#N/A,vzorce!M464)</f>
        <v>#N/A</v>
      </c>
      <c r="D456" s="44" t="e">
        <f>IF(vzorce!N464="",#N/A,vzorce!N464)</f>
        <v>#N/A</v>
      </c>
    </row>
    <row r="457" spans="1:4" x14ac:dyDescent="0.25">
      <c r="A457" s="50" t="e">
        <f>IF(vzorce!B465="",#N/A,vzorce!B465)</f>
        <v>#N/A</v>
      </c>
      <c r="B457" s="44" t="e">
        <f>IF(vzorce!L465="",#N/A,vzorce!L465)</f>
        <v>#N/A</v>
      </c>
      <c r="C457" s="44" t="e">
        <f>IF(vzorce!M465="",#N/A,vzorce!M465)</f>
        <v>#N/A</v>
      </c>
      <c r="D457" s="44" t="e">
        <f>IF(vzorce!N465="",#N/A,vzorce!N465)</f>
        <v>#N/A</v>
      </c>
    </row>
    <row r="458" spans="1:4" x14ac:dyDescent="0.25">
      <c r="A458" s="50" t="e">
        <f>IF(vzorce!B466="",#N/A,vzorce!B466)</f>
        <v>#N/A</v>
      </c>
      <c r="B458" s="44" t="e">
        <f>IF(vzorce!L466="",#N/A,vzorce!L466)</f>
        <v>#N/A</v>
      </c>
      <c r="C458" s="44" t="e">
        <f>IF(vzorce!M466="",#N/A,vzorce!M466)</f>
        <v>#N/A</v>
      </c>
      <c r="D458" s="44" t="e">
        <f>IF(vzorce!N466="",#N/A,vzorce!N466)</f>
        <v>#N/A</v>
      </c>
    </row>
    <row r="459" spans="1:4" x14ac:dyDescent="0.25">
      <c r="A459" s="50" t="e">
        <f>IF(vzorce!B467="",#N/A,vzorce!B467)</f>
        <v>#N/A</v>
      </c>
      <c r="B459" s="44" t="e">
        <f>IF(vzorce!L467="",#N/A,vzorce!L467)</f>
        <v>#N/A</v>
      </c>
      <c r="C459" s="44" t="e">
        <f>IF(vzorce!M467="",#N/A,vzorce!M467)</f>
        <v>#N/A</v>
      </c>
      <c r="D459" s="44" t="e">
        <f>IF(vzorce!N467="",#N/A,vzorce!N467)</f>
        <v>#N/A</v>
      </c>
    </row>
    <row r="460" spans="1:4" x14ac:dyDescent="0.25">
      <c r="A460" s="50" t="e">
        <f>IF(vzorce!B468="",#N/A,vzorce!B468)</f>
        <v>#N/A</v>
      </c>
      <c r="B460" s="44" t="e">
        <f>IF(vzorce!L468="",#N/A,vzorce!L468)</f>
        <v>#N/A</v>
      </c>
      <c r="C460" s="44" t="e">
        <f>IF(vzorce!M468="",#N/A,vzorce!M468)</f>
        <v>#N/A</v>
      </c>
      <c r="D460" s="44" t="e">
        <f>IF(vzorce!N468="",#N/A,vzorce!N468)</f>
        <v>#N/A</v>
      </c>
    </row>
    <row r="461" spans="1:4" x14ac:dyDescent="0.25">
      <c r="A461" s="50" t="e">
        <f>IF(vzorce!B469="",#N/A,vzorce!B469)</f>
        <v>#N/A</v>
      </c>
      <c r="B461" s="44" t="e">
        <f>IF(vzorce!L469="",#N/A,vzorce!L469)</f>
        <v>#N/A</v>
      </c>
      <c r="C461" s="44" t="e">
        <f>IF(vzorce!M469="",#N/A,vzorce!M469)</f>
        <v>#N/A</v>
      </c>
      <c r="D461" s="44" t="e">
        <f>IF(vzorce!N469="",#N/A,vzorce!N469)</f>
        <v>#N/A</v>
      </c>
    </row>
    <row r="462" spans="1:4" x14ac:dyDescent="0.25">
      <c r="A462" s="50" t="e">
        <f>IF(vzorce!B470="",#N/A,vzorce!B470)</f>
        <v>#N/A</v>
      </c>
      <c r="B462" s="44" t="e">
        <f>IF(vzorce!L470="",#N/A,vzorce!L470)</f>
        <v>#N/A</v>
      </c>
      <c r="C462" s="44" t="e">
        <f>IF(vzorce!M470="",#N/A,vzorce!M470)</f>
        <v>#N/A</v>
      </c>
      <c r="D462" s="44" t="e">
        <f>IF(vzorce!N470="",#N/A,vzorce!N470)</f>
        <v>#N/A</v>
      </c>
    </row>
    <row r="463" spans="1:4" x14ac:dyDescent="0.25">
      <c r="A463" s="50" t="e">
        <f>IF(vzorce!B471="",#N/A,vzorce!B471)</f>
        <v>#N/A</v>
      </c>
      <c r="B463" s="44" t="e">
        <f>IF(vzorce!L471="",#N/A,vzorce!L471)</f>
        <v>#N/A</v>
      </c>
      <c r="C463" s="44" t="e">
        <f>IF(vzorce!M471="",#N/A,vzorce!M471)</f>
        <v>#N/A</v>
      </c>
      <c r="D463" s="44" t="e">
        <f>IF(vzorce!N471="",#N/A,vzorce!N471)</f>
        <v>#N/A</v>
      </c>
    </row>
    <row r="464" spans="1:4" x14ac:dyDescent="0.25">
      <c r="A464" s="50" t="e">
        <f>IF(vzorce!B472="",#N/A,vzorce!B472)</f>
        <v>#N/A</v>
      </c>
      <c r="B464" s="44" t="e">
        <f>IF(vzorce!L472="",#N/A,vzorce!L472)</f>
        <v>#N/A</v>
      </c>
      <c r="C464" s="44" t="e">
        <f>IF(vzorce!M472="",#N/A,vzorce!M472)</f>
        <v>#N/A</v>
      </c>
      <c r="D464" s="44" t="e">
        <f>IF(vzorce!N472="",#N/A,vzorce!N472)</f>
        <v>#N/A</v>
      </c>
    </row>
    <row r="465" spans="1:4" x14ac:dyDescent="0.25">
      <c r="A465" s="50" t="e">
        <f>IF(vzorce!B473="",#N/A,vzorce!B473)</f>
        <v>#N/A</v>
      </c>
      <c r="B465" s="44" t="e">
        <f>IF(vzorce!L473="",#N/A,vzorce!L473)</f>
        <v>#N/A</v>
      </c>
      <c r="C465" s="44" t="e">
        <f>IF(vzorce!M473="",#N/A,vzorce!M473)</f>
        <v>#N/A</v>
      </c>
      <c r="D465" s="44" t="e">
        <f>IF(vzorce!N473="",#N/A,vzorce!N473)</f>
        <v>#N/A</v>
      </c>
    </row>
    <row r="466" spans="1:4" x14ac:dyDescent="0.25">
      <c r="A466" s="50" t="e">
        <f>IF(vzorce!B474="",#N/A,vzorce!B474)</f>
        <v>#N/A</v>
      </c>
      <c r="B466" s="44" t="e">
        <f>IF(vzorce!L474="",#N/A,vzorce!L474)</f>
        <v>#N/A</v>
      </c>
      <c r="C466" s="44" t="e">
        <f>IF(vzorce!M474="",#N/A,vzorce!M474)</f>
        <v>#N/A</v>
      </c>
      <c r="D466" s="44" t="e">
        <f>IF(vzorce!N474="",#N/A,vzorce!N474)</f>
        <v>#N/A</v>
      </c>
    </row>
    <row r="467" spans="1:4" x14ac:dyDescent="0.25">
      <c r="A467" s="50" t="e">
        <f>IF(vzorce!B475="",#N/A,vzorce!B475)</f>
        <v>#N/A</v>
      </c>
      <c r="B467" s="44" t="e">
        <f>IF(vzorce!L475="",#N/A,vzorce!L475)</f>
        <v>#N/A</v>
      </c>
      <c r="C467" s="44" t="e">
        <f>IF(vzorce!M475="",#N/A,vzorce!M475)</f>
        <v>#N/A</v>
      </c>
      <c r="D467" s="44" t="e">
        <f>IF(vzorce!N475="",#N/A,vzorce!N475)</f>
        <v>#N/A</v>
      </c>
    </row>
    <row r="468" spans="1:4" x14ac:dyDescent="0.25">
      <c r="A468" s="50" t="e">
        <f>IF(vzorce!B476="",#N/A,vzorce!B476)</f>
        <v>#N/A</v>
      </c>
      <c r="B468" s="44" t="e">
        <f>IF(vzorce!L476="",#N/A,vzorce!L476)</f>
        <v>#N/A</v>
      </c>
      <c r="C468" s="44" t="e">
        <f>IF(vzorce!M476="",#N/A,vzorce!M476)</f>
        <v>#N/A</v>
      </c>
      <c r="D468" s="44" t="e">
        <f>IF(vzorce!N476="",#N/A,vzorce!N476)</f>
        <v>#N/A</v>
      </c>
    </row>
    <row r="469" spans="1:4" x14ac:dyDescent="0.25">
      <c r="A469" s="50" t="e">
        <f>IF(vzorce!B477="",#N/A,vzorce!B477)</f>
        <v>#N/A</v>
      </c>
      <c r="B469" s="44" t="e">
        <f>IF(vzorce!L477="",#N/A,vzorce!L477)</f>
        <v>#N/A</v>
      </c>
      <c r="C469" s="44" t="e">
        <f>IF(vzorce!M477="",#N/A,vzorce!M477)</f>
        <v>#N/A</v>
      </c>
      <c r="D469" s="44" t="e">
        <f>IF(vzorce!N477="",#N/A,vzorce!N477)</f>
        <v>#N/A</v>
      </c>
    </row>
    <row r="470" spans="1:4" x14ac:dyDescent="0.25">
      <c r="A470" s="50" t="e">
        <f>IF(vzorce!B478="",#N/A,vzorce!B478)</f>
        <v>#N/A</v>
      </c>
      <c r="B470" s="44" t="e">
        <f>IF(vzorce!L478="",#N/A,vzorce!L478)</f>
        <v>#N/A</v>
      </c>
      <c r="C470" s="44" t="e">
        <f>IF(vzorce!M478="",#N/A,vzorce!M478)</f>
        <v>#N/A</v>
      </c>
      <c r="D470" s="44" t="e">
        <f>IF(vzorce!N478="",#N/A,vzorce!N478)</f>
        <v>#N/A</v>
      </c>
    </row>
    <row r="471" spans="1:4" x14ac:dyDescent="0.25">
      <c r="A471" s="50" t="e">
        <f>IF(vzorce!B479="",#N/A,vzorce!B479)</f>
        <v>#N/A</v>
      </c>
      <c r="B471" s="44" t="e">
        <f>IF(vzorce!L479="",#N/A,vzorce!L479)</f>
        <v>#N/A</v>
      </c>
      <c r="C471" s="44" t="e">
        <f>IF(vzorce!M479="",#N/A,vzorce!M479)</f>
        <v>#N/A</v>
      </c>
      <c r="D471" s="44" t="e">
        <f>IF(vzorce!N479="",#N/A,vzorce!N479)</f>
        <v>#N/A</v>
      </c>
    </row>
    <row r="472" spans="1:4" x14ac:dyDescent="0.25">
      <c r="A472" s="50" t="e">
        <f>IF(vzorce!B480="",#N/A,vzorce!B480)</f>
        <v>#N/A</v>
      </c>
      <c r="B472" s="44" t="e">
        <f>IF(vzorce!L480="",#N/A,vzorce!L480)</f>
        <v>#N/A</v>
      </c>
      <c r="C472" s="44" t="e">
        <f>IF(vzorce!M480="",#N/A,vzorce!M480)</f>
        <v>#N/A</v>
      </c>
      <c r="D472" s="44" t="e">
        <f>IF(vzorce!N480="",#N/A,vzorce!N480)</f>
        <v>#N/A</v>
      </c>
    </row>
    <row r="473" spans="1:4" x14ac:dyDescent="0.25">
      <c r="A473" s="50" t="e">
        <f>IF(vzorce!B481="",#N/A,vzorce!B481)</f>
        <v>#N/A</v>
      </c>
      <c r="B473" s="44" t="e">
        <f>IF(vzorce!L481="",#N/A,vzorce!L481)</f>
        <v>#N/A</v>
      </c>
      <c r="C473" s="44" t="e">
        <f>IF(vzorce!M481="",#N/A,vzorce!M481)</f>
        <v>#N/A</v>
      </c>
      <c r="D473" s="44" t="e">
        <f>IF(vzorce!N481="",#N/A,vzorce!N481)</f>
        <v>#N/A</v>
      </c>
    </row>
    <row r="474" spans="1:4" x14ac:dyDescent="0.25">
      <c r="A474" s="50" t="e">
        <f>IF(vzorce!B482="",#N/A,vzorce!B482)</f>
        <v>#N/A</v>
      </c>
      <c r="B474" s="44" t="e">
        <f>IF(vzorce!L482="",#N/A,vzorce!L482)</f>
        <v>#N/A</v>
      </c>
      <c r="C474" s="44" t="e">
        <f>IF(vzorce!M482="",#N/A,vzorce!M482)</f>
        <v>#N/A</v>
      </c>
      <c r="D474" s="44" t="e">
        <f>IF(vzorce!N482="",#N/A,vzorce!N482)</f>
        <v>#N/A</v>
      </c>
    </row>
    <row r="475" spans="1:4" x14ac:dyDescent="0.25">
      <c r="A475" s="50" t="e">
        <f>IF(vzorce!B483="",#N/A,vzorce!B483)</f>
        <v>#N/A</v>
      </c>
      <c r="B475" s="44" t="e">
        <f>IF(vzorce!L483="",#N/A,vzorce!L483)</f>
        <v>#N/A</v>
      </c>
      <c r="C475" s="44" t="e">
        <f>IF(vzorce!M483="",#N/A,vzorce!M483)</f>
        <v>#N/A</v>
      </c>
      <c r="D475" s="44" t="e">
        <f>IF(vzorce!N483="",#N/A,vzorce!N483)</f>
        <v>#N/A</v>
      </c>
    </row>
    <row r="476" spans="1:4" x14ac:dyDescent="0.25">
      <c r="A476" s="50" t="e">
        <f>IF(vzorce!B484="",#N/A,vzorce!B484)</f>
        <v>#N/A</v>
      </c>
      <c r="B476" s="44" t="e">
        <f>IF(vzorce!L484="",#N/A,vzorce!L484)</f>
        <v>#N/A</v>
      </c>
      <c r="C476" s="44" t="e">
        <f>IF(vzorce!M484="",#N/A,vzorce!M484)</f>
        <v>#N/A</v>
      </c>
      <c r="D476" s="44" t="e">
        <f>IF(vzorce!N484="",#N/A,vzorce!N484)</f>
        <v>#N/A</v>
      </c>
    </row>
    <row r="477" spans="1:4" x14ac:dyDescent="0.25">
      <c r="A477" s="50" t="e">
        <f>IF(vzorce!B485="",#N/A,vzorce!B485)</f>
        <v>#N/A</v>
      </c>
      <c r="B477" s="44" t="e">
        <f>IF(vzorce!L485="",#N/A,vzorce!L485)</f>
        <v>#N/A</v>
      </c>
      <c r="C477" s="44" t="e">
        <f>IF(vzorce!M485="",#N/A,vzorce!M485)</f>
        <v>#N/A</v>
      </c>
      <c r="D477" s="44" t="e">
        <f>IF(vzorce!N485="",#N/A,vzorce!N485)</f>
        <v>#N/A</v>
      </c>
    </row>
    <row r="478" spans="1:4" x14ac:dyDescent="0.25">
      <c r="A478" s="50" t="e">
        <f>IF(vzorce!B486="",#N/A,vzorce!B486)</f>
        <v>#N/A</v>
      </c>
      <c r="B478" s="44" t="e">
        <f>IF(vzorce!L486="",#N/A,vzorce!L486)</f>
        <v>#N/A</v>
      </c>
      <c r="C478" s="44" t="e">
        <f>IF(vzorce!M486="",#N/A,vzorce!M486)</f>
        <v>#N/A</v>
      </c>
      <c r="D478" s="44" t="e">
        <f>IF(vzorce!N486="",#N/A,vzorce!N486)</f>
        <v>#N/A</v>
      </c>
    </row>
    <row r="479" spans="1:4" x14ac:dyDescent="0.25">
      <c r="A479" s="50" t="e">
        <f>IF(vzorce!B487="",#N/A,vzorce!B487)</f>
        <v>#N/A</v>
      </c>
      <c r="B479" s="44" t="e">
        <f>IF(vzorce!L487="",#N/A,vzorce!L487)</f>
        <v>#N/A</v>
      </c>
      <c r="C479" s="44" t="e">
        <f>IF(vzorce!M487="",#N/A,vzorce!M487)</f>
        <v>#N/A</v>
      </c>
      <c r="D479" s="44" t="e">
        <f>IF(vzorce!N487="",#N/A,vzorce!N487)</f>
        <v>#N/A</v>
      </c>
    </row>
    <row r="480" spans="1:4" x14ac:dyDescent="0.25">
      <c r="A480" s="50" t="e">
        <f>IF(vzorce!B488="",#N/A,vzorce!B488)</f>
        <v>#N/A</v>
      </c>
      <c r="B480" s="44" t="e">
        <f>IF(vzorce!L488="",#N/A,vzorce!L488)</f>
        <v>#N/A</v>
      </c>
      <c r="C480" s="44" t="e">
        <f>IF(vzorce!M488="",#N/A,vzorce!M488)</f>
        <v>#N/A</v>
      </c>
      <c r="D480" s="44" t="e">
        <f>IF(vzorce!N488="",#N/A,vzorce!N488)</f>
        <v>#N/A</v>
      </c>
    </row>
    <row r="481" spans="1:4" x14ac:dyDescent="0.25">
      <c r="A481" s="50" t="e">
        <f>IF(vzorce!B489="",#N/A,vzorce!B489)</f>
        <v>#N/A</v>
      </c>
      <c r="B481" s="44" t="e">
        <f>IF(vzorce!L489="",#N/A,vzorce!L489)</f>
        <v>#N/A</v>
      </c>
      <c r="C481" s="44" t="e">
        <f>IF(vzorce!M489="",#N/A,vzorce!M489)</f>
        <v>#N/A</v>
      </c>
      <c r="D481" s="44" t="e">
        <f>IF(vzorce!N489="",#N/A,vzorce!N489)</f>
        <v>#N/A</v>
      </c>
    </row>
    <row r="482" spans="1:4" x14ac:dyDescent="0.25">
      <c r="A482" s="50" t="e">
        <f>IF(vzorce!B490="",#N/A,vzorce!B490)</f>
        <v>#N/A</v>
      </c>
      <c r="B482" s="44" t="e">
        <f>IF(vzorce!L490="",#N/A,vzorce!L490)</f>
        <v>#N/A</v>
      </c>
      <c r="C482" s="44" t="e">
        <f>IF(vzorce!M490="",#N/A,vzorce!M490)</f>
        <v>#N/A</v>
      </c>
      <c r="D482" s="44" t="e">
        <f>IF(vzorce!N490="",#N/A,vzorce!N490)</f>
        <v>#N/A</v>
      </c>
    </row>
    <row r="483" spans="1:4" x14ac:dyDescent="0.25">
      <c r="A483" s="50" t="e">
        <f>IF(vzorce!B491="",#N/A,vzorce!B491)</f>
        <v>#N/A</v>
      </c>
      <c r="B483" s="44" t="e">
        <f>IF(vzorce!L491="",#N/A,vzorce!L491)</f>
        <v>#N/A</v>
      </c>
      <c r="C483" s="44" t="e">
        <f>IF(vzorce!M491="",#N/A,vzorce!M491)</f>
        <v>#N/A</v>
      </c>
      <c r="D483" s="44" t="e">
        <f>IF(vzorce!N491="",#N/A,vzorce!N491)</f>
        <v>#N/A</v>
      </c>
    </row>
    <row r="484" spans="1:4" x14ac:dyDescent="0.25">
      <c r="A484" s="50" t="e">
        <f>IF(vzorce!B492="",#N/A,vzorce!B492)</f>
        <v>#N/A</v>
      </c>
      <c r="B484" s="44" t="e">
        <f>IF(vzorce!L492="",#N/A,vzorce!L492)</f>
        <v>#N/A</v>
      </c>
      <c r="C484" s="44" t="e">
        <f>IF(vzorce!M492="",#N/A,vzorce!M492)</f>
        <v>#N/A</v>
      </c>
      <c r="D484" s="44" t="e">
        <f>IF(vzorce!N492="",#N/A,vzorce!N492)</f>
        <v>#N/A</v>
      </c>
    </row>
    <row r="485" spans="1:4" x14ac:dyDescent="0.25">
      <c r="A485" s="50" t="e">
        <f>IF(vzorce!B493="",#N/A,vzorce!B493)</f>
        <v>#N/A</v>
      </c>
      <c r="B485" s="44" t="e">
        <f>IF(vzorce!L493="",#N/A,vzorce!L493)</f>
        <v>#N/A</v>
      </c>
      <c r="C485" s="44" t="e">
        <f>IF(vzorce!M493="",#N/A,vzorce!M493)</f>
        <v>#N/A</v>
      </c>
      <c r="D485" s="44" t="e">
        <f>IF(vzorce!N493="",#N/A,vzorce!N493)</f>
        <v>#N/A</v>
      </c>
    </row>
    <row r="486" spans="1:4" x14ac:dyDescent="0.25">
      <c r="A486" s="50" t="e">
        <f>IF(vzorce!B494="",#N/A,vzorce!B494)</f>
        <v>#N/A</v>
      </c>
      <c r="B486" s="44" t="e">
        <f>IF(vzorce!L494="",#N/A,vzorce!L494)</f>
        <v>#N/A</v>
      </c>
      <c r="C486" s="44" t="e">
        <f>IF(vzorce!M494="",#N/A,vzorce!M494)</f>
        <v>#N/A</v>
      </c>
      <c r="D486" s="44" t="e">
        <f>IF(vzorce!N494="",#N/A,vzorce!N494)</f>
        <v>#N/A</v>
      </c>
    </row>
    <row r="487" spans="1:4" x14ac:dyDescent="0.25">
      <c r="A487" s="50" t="e">
        <f>IF(vzorce!B495="",#N/A,vzorce!B495)</f>
        <v>#N/A</v>
      </c>
      <c r="B487" s="44" t="e">
        <f>IF(vzorce!L495="",#N/A,vzorce!L495)</f>
        <v>#N/A</v>
      </c>
      <c r="C487" s="44" t="e">
        <f>IF(vzorce!M495="",#N/A,vzorce!M495)</f>
        <v>#N/A</v>
      </c>
      <c r="D487" s="44" t="e">
        <f>IF(vzorce!N495="",#N/A,vzorce!N495)</f>
        <v>#N/A</v>
      </c>
    </row>
    <row r="488" spans="1:4" x14ac:dyDescent="0.25">
      <c r="A488" s="50" t="e">
        <f>IF(vzorce!B496="",#N/A,vzorce!B496)</f>
        <v>#N/A</v>
      </c>
      <c r="B488" s="44" t="e">
        <f>IF(vzorce!L496="",#N/A,vzorce!L496)</f>
        <v>#N/A</v>
      </c>
      <c r="C488" s="44" t="e">
        <f>IF(vzorce!M496="",#N/A,vzorce!M496)</f>
        <v>#N/A</v>
      </c>
      <c r="D488" s="44" t="e">
        <f>IF(vzorce!N496="",#N/A,vzorce!N496)</f>
        <v>#N/A</v>
      </c>
    </row>
    <row r="489" spans="1:4" x14ac:dyDescent="0.25">
      <c r="A489" s="50" t="e">
        <f>IF(vzorce!B497="",#N/A,vzorce!B497)</f>
        <v>#N/A</v>
      </c>
      <c r="B489" s="44" t="e">
        <f>IF(vzorce!L497="",#N/A,vzorce!L497)</f>
        <v>#N/A</v>
      </c>
      <c r="C489" s="44" t="e">
        <f>IF(vzorce!M497="",#N/A,vzorce!M497)</f>
        <v>#N/A</v>
      </c>
      <c r="D489" s="44" t="e">
        <f>IF(vzorce!N497="",#N/A,vzorce!N497)</f>
        <v>#N/A</v>
      </c>
    </row>
    <row r="490" spans="1:4" x14ac:dyDescent="0.25">
      <c r="A490" s="50" t="e">
        <f>IF(vzorce!B498="",#N/A,vzorce!B498)</f>
        <v>#N/A</v>
      </c>
      <c r="B490" s="44" t="e">
        <f>IF(vzorce!L498="",#N/A,vzorce!L498)</f>
        <v>#N/A</v>
      </c>
      <c r="C490" s="44" t="e">
        <f>IF(vzorce!M498="",#N/A,vzorce!M498)</f>
        <v>#N/A</v>
      </c>
      <c r="D490" s="44" t="e">
        <f>IF(vzorce!N498="",#N/A,vzorce!N498)</f>
        <v>#N/A</v>
      </c>
    </row>
    <row r="491" spans="1:4" x14ac:dyDescent="0.25">
      <c r="A491" s="50" t="e">
        <f>IF(vzorce!B499="",#N/A,vzorce!B499)</f>
        <v>#N/A</v>
      </c>
      <c r="B491" s="44" t="e">
        <f>IF(vzorce!L499="",#N/A,vzorce!L499)</f>
        <v>#N/A</v>
      </c>
      <c r="C491" s="44" t="e">
        <f>IF(vzorce!M499="",#N/A,vzorce!M499)</f>
        <v>#N/A</v>
      </c>
      <c r="D491" s="44" t="e">
        <f>IF(vzorce!N499="",#N/A,vzorce!N499)</f>
        <v>#N/A</v>
      </c>
    </row>
    <row r="492" spans="1:4" x14ac:dyDescent="0.25">
      <c r="A492" s="50" t="e">
        <f>IF(vzorce!B500="",#N/A,vzorce!B500)</f>
        <v>#N/A</v>
      </c>
      <c r="B492" s="44" t="e">
        <f>IF(vzorce!L500="",#N/A,vzorce!L500)</f>
        <v>#N/A</v>
      </c>
      <c r="C492" s="44" t="e">
        <f>IF(vzorce!M500="",#N/A,vzorce!M500)</f>
        <v>#N/A</v>
      </c>
      <c r="D492" s="44" t="e">
        <f>IF(vzorce!N500="",#N/A,vzorce!N500)</f>
        <v>#N/A</v>
      </c>
    </row>
    <row r="493" spans="1:4" x14ac:dyDescent="0.25">
      <c r="A493" s="50" t="e">
        <f>IF(vzorce!B501="",#N/A,vzorce!B501)</f>
        <v>#N/A</v>
      </c>
      <c r="B493" s="44" t="e">
        <f>IF(vzorce!L501="",#N/A,vzorce!L501)</f>
        <v>#N/A</v>
      </c>
      <c r="C493" s="44" t="e">
        <f>IF(vzorce!M501="",#N/A,vzorce!M501)</f>
        <v>#N/A</v>
      </c>
      <c r="D493" s="44" t="e">
        <f>IF(vzorce!N501="",#N/A,vzorce!N501)</f>
        <v>#N/A</v>
      </c>
    </row>
    <row r="494" spans="1:4" x14ac:dyDescent="0.25">
      <c r="A494" s="50" t="e">
        <f>IF(vzorce!B502="",#N/A,vzorce!B502)</f>
        <v>#N/A</v>
      </c>
      <c r="B494" s="44" t="e">
        <f>IF(vzorce!L502="",#N/A,vzorce!L502)</f>
        <v>#N/A</v>
      </c>
      <c r="C494" s="44" t="e">
        <f>IF(vzorce!M502="",#N/A,vzorce!M502)</f>
        <v>#N/A</v>
      </c>
      <c r="D494" s="44" t="e">
        <f>IF(vzorce!N502="",#N/A,vzorce!N502)</f>
        <v>#N/A</v>
      </c>
    </row>
    <row r="495" spans="1:4" x14ac:dyDescent="0.25">
      <c r="A495" s="50" t="e">
        <f>IF(vzorce!B503="",#N/A,vzorce!B503)</f>
        <v>#N/A</v>
      </c>
      <c r="B495" s="44" t="e">
        <f>IF(vzorce!L503="",#N/A,vzorce!L503)</f>
        <v>#N/A</v>
      </c>
      <c r="C495" s="44" t="e">
        <f>IF(vzorce!M503="",#N/A,vzorce!M503)</f>
        <v>#N/A</v>
      </c>
      <c r="D495" s="44" t="e">
        <f>IF(vzorce!N503="",#N/A,vzorce!N503)</f>
        <v>#N/A</v>
      </c>
    </row>
    <row r="496" spans="1:4" x14ac:dyDescent="0.25">
      <c r="A496" s="50" t="e">
        <f>IF(vzorce!B504="",#N/A,vzorce!B504)</f>
        <v>#N/A</v>
      </c>
      <c r="B496" s="44" t="e">
        <f>IF(vzorce!L504="",#N/A,vzorce!L504)</f>
        <v>#N/A</v>
      </c>
      <c r="C496" s="44" t="e">
        <f>IF(vzorce!M504="",#N/A,vzorce!M504)</f>
        <v>#N/A</v>
      </c>
      <c r="D496" s="44" t="e">
        <f>IF(vzorce!N504="",#N/A,vzorce!N504)</f>
        <v>#N/A</v>
      </c>
    </row>
    <row r="497" spans="1:4" x14ac:dyDescent="0.25">
      <c r="A497" s="50" t="e">
        <f>IF(vzorce!B505="",#N/A,vzorce!B505)</f>
        <v>#N/A</v>
      </c>
      <c r="B497" s="44" t="e">
        <f>IF(vzorce!L505="",#N/A,vzorce!L505)</f>
        <v>#N/A</v>
      </c>
      <c r="C497" s="44" t="e">
        <f>IF(vzorce!M505="",#N/A,vzorce!M505)</f>
        <v>#N/A</v>
      </c>
      <c r="D497" s="44" t="e">
        <f>IF(vzorce!N505="",#N/A,vzorce!N505)</f>
        <v>#N/A</v>
      </c>
    </row>
    <row r="498" spans="1:4" x14ac:dyDescent="0.25">
      <c r="A498" s="50" t="e">
        <f>IF(vzorce!B506="",#N/A,vzorce!B506)</f>
        <v>#N/A</v>
      </c>
      <c r="B498" s="44" t="e">
        <f>IF(vzorce!L506="",#N/A,vzorce!L506)</f>
        <v>#N/A</v>
      </c>
      <c r="C498" s="44" t="e">
        <f>IF(vzorce!M506="",#N/A,vzorce!M506)</f>
        <v>#N/A</v>
      </c>
      <c r="D498" s="44" t="e">
        <f>IF(vzorce!N506="",#N/A,vzorce!N506)</f>
        <v>#N/A</v>
      </c>
    </row>
    <row r="499" spans="1:4" x14ac:dyDescent="0.25">
      <c r="A499" s="50" t="e">
        <f>IF(vzorce!B507="",#N/A,vzorce!B507)</f>
        <v>#N/A</v>
      </c>
      <c r="B499" s="44" t="e">
        <f>IF(vzorce!L507="",#N/A,vzorce!L507)</f>
        <v>#N/A</v>
      </c>
      <c r="C499" s="44" t="e">
        <f>IF(vzorce!M507="",#N/A,vzorce!M507)</f>
        <v>#N/A</v>
      </c>
      <c r="D499" s="44" t="e">
        <f>IF(vzorce!N507="",#N/A,vzorce!N507)</f>
        <v>#N/A</v>
      </c>
    </row>
    <row r="500" spans="1:4" x14ac:dyDescent="0.25">
      <c r="A500" s="50" t="e">
        <f>IF(vzorce!B508="",#N/A,vzorce!B508)</f>
        <v>#N/A</v>
      </c>
      <c r="B500" s="44" t="e">
        <f>IF(vzorce!L508="",#N/A,vzorce!L508)</f>
        <v>#N/A</v>
      </c>
      <c r="C500" s="44" t="e">
        <f>IF(vzorce!M508="",#N/A,vzorce!M508)</f>
        <v>#N/A</v>
      </c>
      <c r="D500" s="44" t="e">
        <f>IF(vzorce!N508="",#N/A,vzorce!N508)</f>
        <v>#N/A</v>
      </c>
    </row>
    <row r="501" spans="1:4" x14ac:dyDescent="0.25">
      <c r="A501" s="50" t="e">
        <f>IF(vzorce!B509="",#N/A,vzorce!B509)</f>
        <v>#N/A</v>
      </c>
      <c r="B501" s="44" t="e">
        <f>IF(vzorce!L509="",#N/A,vzorce!L509)</f>
        <v>#N/A</v>
      </c>
      <c r="C501" s="44" t="e">
        <f>IF(vzorce!M509="",#N/A,vzorce!M509)</f>
        <v>#N/A</v>
      </c>
      <c r="D501" s="44" t="e">
        <f>IF(vzorce!N509="",#N/A,vzorce!N509)</f>
        <v>#N/A</v>
      </c>
    </row>
    <row r="502" spans="1:4" x14ac:dyDescent="0.25">
      <c r="A502" s="50" t="e">
        <f>IF(vzorce!B510="",#N/A,vzorce!B510)</f>
        <v>#N/A</v>
      </c>
      <c r="B502" s="44" t="e">
        <f>IF(vzorce!L510="",#N/A,vzorce!L510)</f>
        <v>#N/A</v>
      </c>
      <c r="C502" s="44" t="e">
        <f>IF(vzorce!M510="",#N/A,vzorce!M510)</f>
        <v>#N/A</v>
      </c>
      <c r="D502" s="44" t="e">
        <f>IF(vzorce!N510="",#N/A,vzorce!N510)</f>
        <v>#N/A</v>
      </c>
    </row>
    <row r="503" spans="1:4" x14ac:dyDescent="0.25">
      <c r="A503" s="50" t="e">
        <f>IF(vzorce!B511="",#N/A,vzorce!B511)</f>
        <v>#N/A</v>
      </c>
      <c r="B503" s="44" t="e">
        <f>IF(vzorce!L511="",#N/A,vzorce!L511)</f>
        <v>#N/A</v>
      </c>
      <c r="C503" s="44" t="e">
        <f>IF(vzorce!M511="",#N/A,vzorce!M511)</f>
        <v>#N/A</v>
      </c>
      <c r="D503" s="44" t="e">
        <f>IF(vzorce!N511="",#N/A,vzorce!N511)</f>
        <v>#N/A</v>
      </c>
    </row>
    <row r="504" spans="1:4" x14ac:dyDescent="0.25">
      <c r="A504" s="50" t="e">
        <f>IF(vzorce!B512="",#N/A,vzorce!B512)</f>
        <v>#N/A</v>
      </c>
      <c r="B504" s="44" t="e">
        <f>IF(vzorce!L512="",#N/A,vzorce!L512)</f>
        <v>#N/A</v>
      </c>
      <c r="C504" s="44" t="e">
        <f>IF(vzorce!M512="",#N/A,vzorce!M512)</f>
        <v>#N/A</v>
      </c>
      <c r="D504" s="44" t="e">
        <f>IF(vzorce!N512="",#N/A,vzorce!N512)</f>
        <v>#N/A</v>
      </c>
    </row>
    <row r="505" spans="1:4" x14ac:dyDescent="0.25">
      <c r="A505" s="50" t="e">
        <f>IF(vzorce!B513="",#N/A,vzorce!B513)</f>
        <v>#N/A</v>
      </c>
      <c r="B505" s="44" t="e">
        <f>IF(vzorce!L513="",#N/A,vzorce!L513)</f>
        <v>#N/A</v>
      </c>
      <c r="C505" s="44" t="e">
        <f>IF(vzorce!M513="",#N/A,vzorce!M513)</f>
        <v>#N/A</v>
      </c>
      <c r="D505" s="44" t="e">
        <f>IF(vzorce!N513="",#N/A,vzorce!N513)</f>
        <v>#N/A</v>
      </c>
    </row>
    <row r="506" spans="1:4" x14ac:dyDescent="0.25">
      <c r="A506" s="50" t="e">
        <f>IF(vzorce!B514="",#N/A,vzorce!B514)</f>
        <v>#N/A</v>
      </c>
      <c r="B506" s="44" t="e">
        <f>IF(vzorce!L514="",#N/A,vzorce!L514)</f>
        <v>#N/A</v>
      </c>
      <c r="C506" s="44" t="e">
        <f>IF(vzorce!M514="",#N/A,vzorce!M514)</f>
        <v>#N/A</v>
      </c>
      <c r="D506" s="44" t="e">
        <f>IF(vzorce!N514="",#N/A,vzorce!N514)</f>
        <v>#N/A</v>
      </c>
    </row>
    <row r="507" spans="1:4" x14ac:dyDescent="0.25">
      <c r="A507" s="50" t="e">
        <f>IF(vzorce!B515="",#N/A,vzorce!B515)</f>
        <v>#N/A</v>
      </c>
      <c r="B507" s="44" t="e">
        <f>IF(vzorce!L515="",#N/A,vzorce!L515)</f>
        <v>#N/A</v>
      </c>
      <c r="C507" s="44" t="e">
        <f>IF(vzorce!M515="",#N/A,vzorce!M515)</f>
        <v>#N/A</v>
      </c>
      <c r="D507" s="44" t="e">
        <f>IF(vzorce!N515="",#N/A,vzorce!N515)</f>
        <v>#N/A</v>
      </c>
    </row>
    <row r="508" spans="1:4" x14ac:dyDescent="0.25">
      <c r="A508" s="50" t="e">
        <f>IF(vzorce!B516="",#N/A,vzorce!B516)</f>
        <v>#N/A</v>
      </c>
      <c r="B508" s="44" t="e">
        <f>IF(vzorce!L516="",#N/A,vzorce!L516)</f>
        <v>#N/A</v>
      </c>
      <c r="C508" s="44" t="e">
        <f>IF(vzorce!M516="",#N/A,vzorce!M516)</f>
        <v>#N/A</v>
      </c>
      <c r="D508" s="44" t="e">
        <f>IF(vzorce!N516="",#N/A,vzorce!N516)</f>
        <v>#N/A</v>
      </c>
    </row>
    <row r="509" spans="1:4" x14ac:dyDescent="0.25">
      <c r="A509" s="50" t="e">
        <f>IF(vzorce!B517="",#N/A,vzorce!B517)</f>
        <v>#N/A</v>
      </c>
      <c r="B509" s="44" t="e">
        <f>IF(vzorce!L517="",#N/A,vzorce!L517)</f>
        <v>#N/A</v>
      </c>
      <c r="C509" s="44" t="e">
        <f>IF(vzorce!M517="",#N/A,vzorce!M517)</f>
        <v>#N/A</v>
      </c>
      <c r="D509" s="44" t="e">
        <f>IF(vzorce!N517="",#N/A,vzorce!N517)</f>
        <v>#N/A</v>
      </c>
    </row>
    <row r="510" spans="1:4" x14ac:dyDescent="0.25">
      <c r="A510" s="50" t="e">
        <f>IF(vzorce!B518="",#N/A,vzorce!B518)</f>
        <v>#N/A</v>
      </c>
      <c r="B510" s="44" t="e">
        <f>IF(vzorce!L518="",#N/A,vzorce!L518)</f>
        <v>#N/A</v>
      </c>
      <c r="C510" s="44" t="e">
        <f>IF(vzorce!M518="",#N/A,vzorce!M518)</f>
        <v>#N/A</v>
      </c>
      <c r="D510" s="44" t="e">
        <f>IF(vzorce!N518="",#N/A,vzorce!N518)</f>
        <v>#N/A</v>
      </c>
    </row>
    <row r="511" spans="1:4" x14ac:dyDescent="0.25">
      <c r="A511" s="50" t="e">
        <f>IF(vzorce!B519="",#N/A,vzorce!B519)</f>
        <v>#N/A</v>
      </c>
      <c r="B511" s="44" t="e">
        <f>IF(vzorce!L519="",#N/A,vzorce!L519)</f>
        <v>#N/A</v>
      </c>
      <c r="C511" s="44" t="e">
        <f>IF(vzorce!M519="",#N/A,vzorce!M519)</f>
        <v>#N/A</v>
      </c>
      <c r="D511" s="44" t="e">
        <f>IF(vzorce!N519="",#N/A,vzorce!N519)</f>
        <v>#N/A</v>
      </c>
    </row>
    <row r="512" spans="1:4" x14ac:dyDescent="0.25">
      <c r="A512" s="50" t="e">
        <f>IF(vzorce!B520="",#N/A,vzorce!B520)</f>
        <v>#N/A</v>
      </c>
      <c r="B512" s="44" t="e">
        <f>IF(vzorce!L520="",#N/A,vzorce!L520)</f>
        <v>#N/A</v>
      </c>
      <c r="C512" s="44" t="e">
        <f>IF(vzorce!M520="",#N/A,vzorce!M520)</f>
        <v>#N/A</v>
      </c>
      <c r="D512" s="44" t="e">
        <f>IF(vzorce!N520="",#N/A,vzorce!N520)</f>
        <v>#N/A</v>
      </c>
    </row>
    <row r="513" spans="1:4" x14ac:dyDescent="0.25">
      <c r="A513" s="50" t="e">
        <f>IF(vzorce!B521="",#N/A,vzorce!B521)</f>
        <v>#N/A</v>
      </c>
      <c r="B513" s="44" t="e">
        <f>IF(vzorce!L521="",#N/A,vzorce!L521)</f>
        <v>#N/A</v>
      </c>
      <c r="C513" s="44" t="e">
        <f>IF(vzorce!M521="",#N/A,vzorce!M521)</f>
        <v>#N/A</v>
      </c>
      <c r="D513" s="44" t="e">
        <f>IF(vzorce!N521="",#N/A,vzorce!N521)</f>
        <v>#N/A</v>
      </c>
    </row>
    <row r="514" spans="1:4" x14ac:dyDescent="0.25">
      <c r="A514" s="50" t="e">
        <f>IF(vzorce!B522="",#N/A,vzorce!B522)</f>
        <v>#N/A</v>
      </c>
      <c r="B514" s="44" t="e">
        <f>IF(vzorce!L522="",#N/A,vzorce!L522)</f>
        <v>#N/A</v>
      </c>
      <c r="C514" s="44" t="e">
        <f>IF(vzorce!M522="",#N/A,vzorce!M522)</f>
        <v>#N/A</v>
      </c>
      <c r="D514" s="44" t="e">
        <f>IF(vzorce!N522="",#N/A,vzorce!N522)</f>
        <v>#N/A</v>
      </c>
    </row>
    <row r="515" spans="1:4" x14ac:dyDescent="0.25">
      <c r="A515" s="50" t="e">
        <f>IF(vzorce!B523="",#N/A,vzorce!B523)</f>
        <v>#N/A</v>
      </c>
      <c r="B515" s="44" t="e">
        <f>IF(vzorce!L523="",#N/A,vzorce!L523)</f>
        <v>#N/A</v>
      </c>
      <c r="C515" s="44" t="e">
        <f>IF(vzorce!M523="",#N/A,vzorce!M523)</f>
        <v>#N/A</v>
      </c>
      <c r="D515" s="44" t="e">
        <f>IF(vzorce!N523="",#N/A,vzorce!N523)</f>
        <v>#N/A</v>
      </c>
    </row>
    <row r="516" spans="1:4" x14ac:dyDescent="0.25">
      <c r="A516" s="50" t="e">
        <f>IF(vzorce!B524="",#N/A,vzorce!B524)</f>
        <v>#N/A</v>
      </c>
      <c r="B516" s="44" t="e">
        <f>IF(vzorce!L524="",#N/A,vzorce!L524)</f>
        <v>#N/A</v>
      </c>
      <c r="C516" s="44" t="e">
        <f>IF(vzorce!M524="",#N/A,vzorce!M524)</f>
        <v>#N/A</v>
      </c>
      <c r="D516" s="44" t="e">
        <f>IF(vzorce!N524="",#N/A,vzorce!N524)</f>
        <v>#N/A</v>
      </c>
    </row>
    <row r="517" spans="1:4" x14ac:dyDescent="0.25">
      <c r="A517" s="50" t="e">
        <f>IF(vzorce!B525="",#N/A,vzorce!B525)</f>
        <v>#N/A</v>
      </c>
      <c r="B517" s="44" t="e">
        <f>IF(vzorce!L525="",#N/A,vzorce!L525)</f>
        <v>#N/A</v>
      </c>
      <c r="C517" s="44" t="e">
        <f>IF(vzorce!M525="",#N/A,vzorce!M525)</f>
        <v>#N/A</v>
      </c>
      <c r="D517" s="44" t="e">
        <f>IF(vzorce!N525="",#N/A,vzorce!N525)</f>
        <v>#N/A</v>
      </c>
    </row>
    <row r="518" spans="1:4" x14ac:dyDescent="0.25">
      <c r="A518" s="50" t="e">
        <f>IF(vzorce!B526="",#N/A,vzorce!B526)</f>
        <v>#N/A</v>
      </c>
      <c r="B518" s="44" t="e">
        <f>IF(vzorce!L526="",#N/A,vzorce!L526)</f>
        <v>#N/A</v>
      </c>
      <c r="C518" s="44" t="e">
        <f>IF(vzorce!M526="",#N/A,vzorce!M526)</f>
        <v>#N/A</v>
      </c>
      <c r="D518" s="44" t="e">
        <f>IF(vzorce!N526="",#N/A,vzorce!N526)</f>
        <v>#N/A</v>
      </c>
    </row>
    <row r="519" spans="1:4" x14ac:dyDescent="0.25">
      <c r="A519" s="50" t="e">
        <f>IF(vzorce!B527="",#N/A,vzorce!B527)</f>
        <v>#N/A</v>
      </c>
      <c r="B519" s="44" t="e">
        <f>IF(vzorce!L527="",#N/A,vzorce!L527)</f>
        <v>#N/A</v>
      </c>
      <c r="C519" s="44" t="e">
        <f>IF(vzorce!M527="",#N/A,vzorce!M527)</f>
        <v>#N/A</v>
      </c>
      <c r="D519" s="44" t="e">
        <f>IF(vzorce!N527="",#N/A,vzorce!N527)</f>
        <v>#N/A</v>
      </c>
    </row>
    <row r="520" spans="1:4" x14ac:dyDescent="0.25">
      <c r="A520" s="50" t="e">
        <f>IF(vzorce!B528="",#N/A,vzorce!B528)</f>
        <v>#N/A</v>
      </c>
      <c r="B520" s="44" t="e">
        <f>IF(vzorce!L528="",#N/A,vzorce!L528)</f>
        <v>#N/A</v>
      </c>
      <c r="C520" s="44" t="e">
        <f>IF(vzorce!M528="",#N/A,vzorce!M528)</f>
        <v>#N/A</v>
      </c>
      <c r="D520" s="44" t="e">
        <f>IF(vzorce!N528="",#N/A,vzorce!N528)</f>
        <v>#N/A</v>
      </c>
    </row>
    <row r="521" spans="1:4" x14ac:dyDescent="0.25">
      <c r="A521" s="50" t="e">
        <f>IF(vzorce!B529="",#N/A,vzorce!B529)</f>
        <v>#N/A</v>
      </c>
      <c r="B521" s="44" t="e">
        <f>IF(vzorce!L529="",#N/A,vzorce!L529)</f>
        <v>#N/A</v>
      </c>
      <c r="C521" s="44" t="e">
        <f>IF(vzorce!M529="",#N/A,vzorce!M529)</f>
        <v>#N/A</v>
      </c>
      <c r="D521" s="44" t="e">
        <f>IF(vzorce!N529="",#N/A,vzorce!N529)</f>
        <v>#N/A</v>
      </c>
    </row>
    <row r="522" spans="1:4" x14ac:dyDescent="0.25">
      <c r="A522" s="50" t="e">
        <f>IF(vzorce!B530="",#N/A,vzorce!B530)</f>
        <v>#N/A</v>
      </c>
      <c r="B522" s="44" t="e">
        <f>IF(vzorce!L530="",#N/A,vzorce!L530)</f>
        <v>#N/A</v>
      </c>
      <c r="C522" s="44" t="e">
        <f>IF(vzorce!M530="",#N/A,vzorce!M530)</f>
        <v>#N/A</v>
      </c>
      <c r="D522" s="44" t="e">
        <f>IF(vzorce!N530="",#N/A,vzorce!N530)</f>
        <v>#N/A</v>
      </c>
    </row>
    <row r="523" spans="1:4" x14ac:dyDescent="0.25">
      <c r="A523" s="50" t="e">
        <f>IF(vzorce!B531="",#N/A,vzorce!B531)</f>
        <v>#N/A</v>
      </c>
      <c r="B523" s="44" t="e">
        <f>IF(vzorce!L531="",#N/A,vzorce!L531)</f>
        <v>#N/A</v>
      </c>
      <c r="C523" s="44" t="e">
        <f>IF(vzorce!M531="",#N/A,vzorce!M531)</f>
        <v>#N/A</v>
      </c>
      <c r="D523" s="44" t="e">
        <f>IF(vzorce!N531="",#N/A,vzorce!N531)</f>
        <v>#N/A</v>
      </c>
    </row>
    <row r="524" spans="1:4" x14ac:dyDescent="0.25">
      <c r="A524" s="50" t="e">
        <f>IF(vzorce!B532="",#N/A,vzorce!B532)</f>
        <v>#N/A</v>
      </c>
      <c r="B524" s="44" t="e">
        <f>IF(vzorce!L532="",#N/A,vzorce!L532)</f>
        <v>#N/A</v>
      </c>
      <c r="C524" s="44" t="e">
        <f>IF(vzorce!M532="",#N/A,vzorce!M532)</f>
        <v>#N/A</v>
      </c>
      <c r="D524" s="44" t="e">
        <f>IF(vzorce!N532="",#N/A,vzorce!N532)</f>
        <v>#N/A</v>
      </c>
    </row>
    <row r="525" spans="1:4" x14ac:dyDescent="0.25">
      <c r="A525" s="50" t="e">
        <f>IF(vzorce!B533="",#N/A,vzorce!B533)</f>
        <v>#N/A</v>
      </c>
      <c r="B525" s="44" t="e">
        <f>IF(vzorce!L533="",#N/A,vzorce!L533)</f>
        <v>#N/A</v>
      </c>
      <c r="C525" s="44" t="e">
        <f>IF(vzorce!M533="",#N/A,vzorce!M533)</f>
        <v>#N/A</v>
      </c>
      <c r="D525" s="44" t="e">
        <f>IF(vzorce!N533="",#N/A,vzorce!N533)</f>
        <v>#N/A</v>
      </c>
    </row>
    <row r="526" spans="1:4" x14ac:dyDescent="0.25">
      <c r="A526" s="50" t="e">
        <f>IF(vzorce!B534="",#N/A,vzorce!B534)</f>
        <v>#N/A</v>
      </c>
      <c r="B526" s="44" t="e">
        <f>IF(vzorce!L534="",#N/A,vzorce!L534)</f>
        <v>#N/A</v>
      </c>
      <c r="C526" s="44" t="e">
        <f>IF(vzorce!M534="",#N/A,vzorce!M534)</f>
        <v>#N/A</v>
      </c>
      <c r="D526" s="44" t="e">
        <f>IF(vzorce!N534="",#N/A,vzorce!N534)</f>
        <v>#N/A</v>
      </c>
    </row>
    <row r="527" spans="1:4" x14ac:dyDescent="0.25">
      <c r="A527" s="50" t="e">
        <f>IF(vzorce!B535="",#N/A,vzorce!B535)</f>
        <v>#N/A</v>
      </c>
      <c r="B527" s="44" t="e">
        <f>IF(vzorce!L535="",#N/A,vzorce!L535)</f>
        <v>#N/A</v>
      </c>
      <c r="C527" s="44" t="e">
        <f>IF(vzorce!M535="",#N/A,vzorce!M535)</f>
        <v>#N/A</v>
      </c>
      <c r="D527" s="44" t="e">
        <f>IF(vzorce!N535="",#N/A,vzorce!N535)</f>
        <v>#N/A</v>
      </c>
    </row>
    <row r="528" spans="1:4" x14ac:dyDescent="0.25">
      <c r="A528" s="50" t="e">
        <f>IF(vzorce!B536="",#N/A,vzorce!B536)</f>
        <v>#N/A</v>
      </c>
      <c r="B528" s="44" t="e">
        <f>IF(vzorce!L536="",#N/A,vzorce!L536)</f>
        <v>#N/A</v>
      </c>
      <c r="C528" s="44" t="e">
        <f>IF(vzorce!M536="",#N/A,vzorce!M536)</f>
        <v>#N/A</v>
      </c>
      <c r="D528" s="44" t="e">
        <f>IF(vzorce!N536="",#N/A,vzorce!N536)</f>
        <v>#N/A</v>
      </c>
    </row>
    <row r="529" spans="1:4" x14ac:dyDescent="0.25">
      <c r="A529" s="50" t="e">
        <f>IF(vzorce!B537="",#N/A,vzorce!B537)</f>
        <v>#N/A</v>
      </c>
      <c r="B529" s="44" t="e">
        <f>IF(vzorce!L537="",#N/A,vzorce!L537)</f>
        <v>#N/A</v>
      </c>
      <c r="C529" s="44" t="e">
        <f>IF(vzorce!M537="",#N/A,vzorce!M537)</f>
        <v>#N/A</v>
      </c>
      <c r="D529" s="44" t="e">
        <f>IF(vzorce!N537="",#N/A,vzorce!N537)</f>
        <v>#N/A</v>
      </c>
    </row>
    <row r="530" spans="1:4" x14ac:dyDescent="0.25">
      <c r="A530" s="50" t="e">
        <f>IF(vzorce!B538="",#N/A,vzorce!B538)</f>
        <v>#N/A</v>
      </c>
      <c r="B530" s="44" t="e">
        <f>IF(vzorce!L538="",#N/A,vzorce!L538)</f>
        <v>#N/A</v>
      </c>
      <c r="C530" s="44" t="e">
        <f>IF(vzorce!M538="",#N/A,vzorce!M538)</f>
        <v>#N/A</v>
      </c>
      <c r="D530" s="44" t="e">
        <f>IF(vzorce!N538="",#N/A,vzorce!N538)</f>
        <v>#N/A</v>
      </c>
    </row>
    <row r="531" spans="1:4" x14ac:dyDescent="0.25">
      <c r="A531" s="50" t="e">
        <f>IF(vzorce!B539="",#N/A,vzorce!B539)</f>
        <v>#N/A</v>
      </c>
      <c r="B531" s="44" t="e">
        <f>IF(vzorce!L539="",#N/A,vzorce!L539)</f>
        <v>#N/A</v>
      </c>
      <c r="C531" s="44" t="e">
        <f>IF(vzorce!M539="",#N/A,vzorce!M539)</f>
        <v>#N/A</v>
      </c>
      <c r="D531" s="44" t="e">
        <f>IF(vzorce!N539="",#N/A,vzorce!N539)</f>
        <v>#N/A</v>
      </c>
    </row>
    <row r="532" spans="1:4" x14ac:dyDescent="0.25">
      <c r="A532" s="50" t="e">
        <f>IF(vzorce!B540="",#N/A,vzorce!B540)</f>
        <v>#N/A</v>
      </c>
      <c r="B532" s="44" t="e">
        <f>IF(vzorce!L540="",#N/A,vzorce!L540)</f>
        <v>#N/A</v>
      </c>
      <c r="C532" s="44" t="e">
        <f>IF(vzorce!M540="",#N/A,vzorce!M540)</f>
        <v>#N/A</v>
      </c>
      <c r="D532" s="44" t="e">
        <f>IF(vzorce!N540="",#N/A,vzorce!N540)</f>
        <v>#N/A</v>
      </c>
    </row>
    <row r="533" spans="1:4" x14ac:dyDescent="0.25">
      <c r="A533" s="50" t="e">
        <f>IF(vzorce!B541="",#N/A,vzorce!B541)</f>
        <v>#N/A</v>
      </c>
      <c r="B533" s="44" t="e">
        <f>IF(vzorce!L541="",#N/A,vzorce!L541)</f>
        <v>#N/A</v>
      </c>
      <c r="C533" s="44" t="e">
        <f>IF(vzorce!M541="",#N/A,vzorce!M541)</f>
        <v>#N/A</v>
      </c>
      <c r="D533" s="44" t="e">
        <f>IF(vzorce!N541="",#N/A,vzorce!N541)</f>
        <v>#N/A</v>
      </c>
    </row>
    <row r="534" spans="1:4" x14ac:dyDescent="0.25">
      <c r="A534" s="50" t="e">
        <f>IF(vzorce!B542="",#N/A,vzorce!B542)</f>
        <v>#N/A</v>
      </c>
      <c r="B534" s="44" t="e">
        <f>IF(vzorce!L542="",#N/A,vzorce!L542)</f>
        <v>#N/A</v>
      </c>
      <c r="C534" s="44" t="e">
        <f>IF(vzorce!M542="",#N/A,vzorce!M542)</f>
        <v>#N/A</v>
      </c>
      <c r="D534" s="44" t="e">
        <f>IF(vzorce!N542="",#N/A,vzorce!N542)</f>
        <v>#N/A</v>
      </c>
    </row>
    <row r="535" spans="1:4" x14ac:dyDescent="0.25">
      <c r="A535" s="50" t="e">
        <f>IF(vzorce!B543="",#N/A,vzorce!B543)</f>
        <v>#N/A</v>
      </c>
      <c r="B535" s="44" t="e">
        <f>IF(vzorce!L543="",#N/A,vzorce!L543)</f>
        <v>#N/A</v>
      </c>
      <c r="C535" s="44" t="e">
        <f>IF(vzorce!M543="",#N/A,vzorce!M543)</f>
        <v>#N/A</v>
      </c>
      <c r="D535" s="44" t="e">
        <f>IF(vzorce!N543="",#N/A,vzorce!N543)</f>
        <v>#N/A</v>
      </c>
    </row>
    <row r="536" spans="1:4" x14ac:dyDescent="0.25">
      <c r="A536" s="50" t="e">
        <f>IF(vzorce!B544="",#N/A,vzorce!B544)</f>
        <v>#N/A</v>
      </c>
      <c r="B536" s="44" t="e">
        <f>IF(vzorce!L544="",#N/A,vzorce!L544)</f>
        <v>#N/A</v>
      </c>
      <c r="C536" s="44" t="e">
        <f>IF(vzorce!M544="",#N/A,vzorce!M544)</f>
        <v>#N/A</v>
      </c>
      <c r="D536" s="44" t="e">
        <f>IF(vzorce!N544="",#N/A,vzorce!N544)</f>
        <v>#N/A</v>
      </c>
    </row>
    <row r="537" spans="1:4" x14ac:dyDescent="0.25">
      <c r="A537" s="50" t="e">
        <f>IF(vzorce!B545="",#N/A,vzorce!B545)</f>
        <v>#N/A</v>
      </c>
      <c r="B537" s="44" t="e">
        <f>IF(vzorce!L545="",#N/A,vzorce!L545)</f>
        <v>#N/A</v>
      </c>
      <c r="C537" s="44" t="e">
        <f>IF(vzorce!M545="",#N/A,vzorce!M545)</f>
        <v>#N/A</v>
      </c>
      <c r="D537" s="44" t="e">
        <f>IF(vzorce!N545="",#N/A,vzorce!N545)</f>
        <v>#N/A</v>
      </c>
    </row>
    <row r="538" spans="1:4" x14ac:dyDescent="0.25">
      <c r="A538" s="50" t="e">
        <f>IF(vzorce!B546="",#N/A,vzorce!B546)</f>
        <v>#N/A</v>
      </c>
      <c r="B538" s="44" t="e">
        <f>IF(vzorce!L546="",#N/A,vzorce!L546)</f>
        <v>#N/A</v>
      </c>
      <c r="C538" s="44" t="e">
        <f>IF(vzorce!M546="",#N/A,vzorce!M546)</f>
        <v>#N/A</v>
      </c>
      <c r="D538" s="44" t="e">
        <f>IF(vzorce!N546="",#N/A,vzorce!N546)</f>
        <v>#N/A</v>
      </c>
    </row>
    <row r="539" spans="1:4" x14ac:dyDescent="0.25">
      <c r="A539" s="50" t="e">
        <f>IF(vzorce!B547="",#N/A,vzorce!B547)</f>
        <v>#N/A</v>
      </c>
      <c r="B539" s="44" t="e">
        <f>IF(vzorce!L547="",#N/A,vzorce!L547)</f>
        <v>#N/A</v>
      </c>
      <c r="C539" s="44" t="e">
        <f>IF(vzorce!M547="",#N/A,vzorce!M547)</f>
        <v>#N/A</v>
      </c>
      <c r="D539" s="44" t="e">
        <f>IF(vzorce!N547="",#N/A,vzorce!N547)</f>
        <v>#N/A</v>
      </c>
    </row>
    <row r="540" spans="1:4" x14ac:dyDescent="0.25">
      <c r="A540" s="50" t="e">
        <f>IF(vzorce!B548="",#N/A,vzorce!B548)</f>
        <v>#N/A</v>
      </c>
      <c r="B540" s="44" t="e">
        <f>IF(vzorce!L548="",#N/A,vzorce!L548)</f>
        <v>#N/A</v>
      </c>
      <c r="C540" s="44" t="e">
        <f>IF(vzorce!M548="",#N/A,vzorce!M548)</f>
        <v>#N/A</v>
      </c>
      <c r="D540" s="44" t="e">
        <f>IF(vzorce!N548="",#N/A,vzorce!N548)</f>
        <v>#N/A</v>
      </c>
    </row>
    <row r="541" spans="1:4" x14ac:dyDescent="0.25">
      <c r="A541" s="50" t="e">
        <f>IF(vzorce!B549="",#N/A,vzorce!B549)</f>
        <v>#N/A</v>
      </c>
      <c r="B541" s="44" t="e">
        <f>IF(vzorce!L549="",#N/A,vzorce!L549)</f>
        <v>#N/A</v>
      </c>
      <c r="C541" s="44" t="e">
        <f>IF(vzorce!M549="",#N/A,vzorce!M549)</f>
        <v>#N/A</v>
      </c>
      <c r="D541" s="44" t="e">
        <f>IF(vzorce!N549="",#N/A,vzorce!N549)</f>
        <v>#N/A</v>
      </c>
    </row>
    <row r="542" spans="1:4" x14ac:dyDescent="0.25">
      <c r="A542" s="50" t="e">
        <f>IF(vzorce!B550="",#N/A,vzorce!B550)</f>
        <v>#N/A</v>
      </c>
      <c r="B542" s="44" t="e">
        <f>IF(vzorce!L550="",#N/A,vzorce!L550)</f>
        <v>#N/A</v>
      </c>
      <c r="C542" s="44" t="e">
        <f>IF(vzorce!M550="",#N/A,vzorce!M550)</f>
        <v>#N/A</v>
      </c>
      <c r="D542" s="44" t="e">
        <f>IF(vzorce!N550="",#N/A,vzorce!N550)</f>
        <v>#N/A</v>
      </c>
    </row>
    <row r="543" spans="1:4" x14ac:dyDescent="0.25">
      <c r="A543" s="50" t="e">
        <f>IF(vzorce!B551="",#N/A,vzorce!B551)</f>
        <v>#N/A</v>
      </c>
      <c r="B543" s="44" t="e">
        <f>IF(vzorce!L551="",#N/A,vzorce!L551)</f>
        <v>#N/A</v>
      </c>
      <c r="C543" s="44" t="e">
        <f>IF(vzorce!M551="",#N/A,vzorce!M551)</f>
        <v>#N/A</v>
      </c>
      <c r="D543" s="44" t="e">
        <f>IF(vzorce!N551="",#N/A,vzorce!N551)</f>
        <v>#N/A</v>
      </c>
    </row>
    <row r="544" spans="1:4" x14ac:dyDescent="0.25">
      <c r="A544" s="50" t="e">
        <f>IF(vzorce!B552="",#N/A,vzorce!B552)</f>
        <v>#N/A</v>
      </c>
      <c r="B544" s="44" t="e">
        <f>IF(vzorce!L552="",#N/A,vzorce!L552)</f>
        <v>#N/A</v>
      </c>
      <c r="C544" s="44" t="e">
        <f>IF(vzorce!M552="",#N/A,vzorce!M552)</f>
        <v>#N/A</v>
      </c>
      <c r="D544" s="44" t="e">
        <f>IF(vzorce!N552="",#N/A,vzorce!N552)</f>
        <v>#N/A</v>
      </c>
    </row>
    <row r="545" spans="1:4" x14ac:dyDescent="0.25">
      <c r="A545" s="50" t="e">
        <f>IF(vzorce!B553="",#N/A,vzorce!B553)</f>
        <v>#N/A</v>
      </c>
      <c r="B545" s="44" t="e">
        <f>IF(vzorce!L553="",#N/A,vzorce!L553)</f>
        <v>#N/A</v>
      </c>
      <c r="C545" s="44" t="e">
        <f>IF(vzorce!M553="",#N/A,vzorce!M553)</f>
        <v>#N/A</v>
      </c>
      <c r="D545" s="44" t="e">
        <f>IF(vzorce!N553="",#N/A,vzorce!N553)</f>
        <v>#N/A</v>
      </c>
    </row>
    <row r="546" spans="1:4" x14ac:dyDescent="0.25">
      <c r="A546" s="50" t="e">
        <f>IF(vzorce!B554="",#N/A,vzorce!B554)</f>
        <v>#N/A</v>
      </c>
      <c r="B546" s="44" t="e">
        <f>IF(vzorce!L554="",#N/A,vzorce!L554)</f>
        <v>#N/A</v>
      </c>
      <c r="C546" s="44" t="e">
        <f>IF(vzorce!M554="",#N/A,vzorce!M554)</f>
        <v>#N/A</v>
      </c>
      <c r="D546" s="44" t="e">
        <f>IF(vzorce!N554="",#N/A,vzorce!N554)</f>
        <v>#N/A</v>
      </c>
    </row>
    <row r="547" spans="1:4" x14ac:dyDescent="0.25">
      <c r="A547" s="50" t="e">
        <f>IF(vzorce!B555="",#N/A,vzorce!B555)</f>
        <v>#N/A</v>
      </c>
      <c r="B547" s="44" t="e">
        <f>IF(vzorce!L555="",#N/A,vzorce!L555)</f>
        <v>#N/A</v>
      </c>
      <c r="C547" s="44" t="e">
        <f>IF(vzorce!M555="",#N/A,vzorce!M555)</f>
        <v>#N/A</v>
      </c>
      <c r="D547" s="44" t="e">
        <f>IF(vzorce!N555="",#N/A,vzorce!N555)</f>
        <v>#N/A</v>
      </c>
    </row>
    <row r="548" spans="1:4" x14ac:dyDescent="0.25">
      <c r="A548" s="50" t="e">
        <f>IF(vzorce!B556="",#N/A,vzorce!B556)</f>
        <v>#N/A</v>
      </c>
      <c r="B548" s="44" t="e">
        <f>IF(vzorce!L556="",#N/A,vzorce!L556)</f>
        <v>#N/A</v>
      </c>
      <c r="C548" s="44" t="e">
        <f>IF(vzorce!M556="",#N/A,vzorce!M556)</f>
        <v>#N/A</v>
      </c>
      <c r="D548" s="44" t="e">
        <f>IF(vzorce!N556="",#N/A,vzorce!N556)</f>
        <v>#N/A</v>
      </c>
    </row>
    <row r="549" spans="1:4" x14ac:dyDescent="0.25">
      <c r="A549" s="50" t="e">
        <f>IF(vzorce!B557="",#N/A,vzorce!B557)</f>
        <v>#N/A</v>
      </c>
      <c r="B549" s="44" t="e">
        <f>IF(vzorce!L557="",#N/A,vzorce!L557)</f>
        <v>#N/A</v>
      </c>
      <c r="C549" s="44" t="e">
        <f>IF(vzorce!M557="",#N/A,vzorce!M557)</f>
        <v>#N/A</v>
      </c>
      <c r="D549" s="44" t="e">
        <f>IF(vzorce!N557="",#N/A,vzorce!N557)</f>
        <v>#N/A</v>
      </c>
    </row>
    <row r="550" spans="1:4" x14ac:dyDescent="0.25">
      <c r="A550" s="50" t="e">
        <f>IF(vzorce!B558="",#N/A,vzorce!B558)</f>
        <v>#N/A</v>
      </c>
      <c r="B550" s="44" t="e">
        <f>IF(vzorce!L558="",#N/A,vzorce!L558)</f>
        <v>#N/A</v>
      </c>
      <c r="C550" s="44" t="e">
        <f>IF(vzorce!M558="",#N/A,vzorce!M558)</f>
        <v>#N/A</v>
      </c>
      <c r="D550" s="44" t="e">
        <f>IF(vzorce!N558="",#N/A,vzorce!N558)</f>
        <v>#N/A</v>
      </c>
    </row>
    <row r="551" spans="1:4" x14ac:dyDescent="0.25">
      <c r="A551" s="50" t="e">
        <f>IF(vzorce!B559="",#N/A,vzorce!B559)</f>
        <v>#N/A</v>
      </c>
      <c r="B551" s="44" t="e">
        <f>IF(vzorce!L559="",#N/A,vzorce!L559)</f>
        <v>#N/A</v>
      </c>
      <c r="C551" s="44" t="e">
        <f>IF(vzorce!M559="",#N/A,vzorce!M559)</f>
        <v>#N/A</v>
      </c>
      <c r="D551" s="44" t="e">
        <f>IF(vzorce!N559="",#N/A,vzorce!N559)</f>
        <v>#N/A</v>
      </c>
    </row>
    <row r="552" spans="1:4" x14ac:dyDescent="0.25">
      <c r="A552" s="50" t="e">
        <f>IF(vzorce!B560="",#N/A,vzorce!B560)</f>
        <v>#N/A</v>
      </c>
      <c r="B552" s="44" t="e">
        <f>IF(vzorce!L560="",#N/A,vzorce!L560)</f>
        <v>#N/A</v>
      </c>
      <c r="C552" s="44" t="e">
        <f>IF(vzorce!M560="",#N/A,vzorce!M560)</f>
        <v>#N/A</v>
      </c>
      <c r="D552" s="44" t="e">
        <f>IF(vzorce!N560="",#N/A,vzorce!N560)</f>
        <v>#N/A</v>
      </c>
    </row>
    <row r="553" spans="1:4" x14ac:dyDescent="0.25">
      <c r="A553" s="50" t="e">
        <f>IF(vzorce!B561="",#N/A,vzorce!B561)</f>
        <v>#N/A</v>
      </c>
      <c r="B553" s="44" t="e">
        <f>IF(vzorce!L561="",#N/A,vzorce!L561)</f>
        <v>#N/A</v>
      </c>
      <c r="C553" s="44" t="e">
        <f>IF(vzorce!M561="",#N/A,vzorce!M561)</f>
        <v>#N/A</v>
      </c>
      <c r="D553" s="44" t="e">
        <f>IF(vzorce!N561="",#N/A,vzorce!N561)</f>
        <v>#N/A</v>
      </c>
    </row>
    <row r="554" spans="1:4" x14ac:dyDescent="0.25">
      <c r="A554" s="50" t="e">
        <f>IF(vzorce!B562="",#N/A,vzorce!B562)</f>
        <v>#N/A</v>
      </c>
      <c r="B554" s="44" t="e">
        <f>IF(vzorce!L562="",#N/A,vzorce!L562)</f>
        <v>#N/A</v>
      </c>
      <c r="C554" s="44" t="e">
        <f>IF(vzorce!M562="",#N/A,vzorce!M562)</f>
        <v>#N/A</v>
      </c>
      <c r="D554" s="44" t="e">
        <f>IF(vzorce!N562="",#N/A,vzorce!N562)</f>
        <v>#N/A</v>
      </c>
    </row>
    <row r="555" spans="1:4" x14ac:dyDescent="0.25">
      <c r="A555" s="50" t="e">
        <f>IF(vzorce!B563="",#N/A,vzorce!B563)</f>
        <v>#N/A</v>
      </c>
      <c r="B555" s="44" t="e">
        <f>IF(vzorce!L563="",#N/A,vzorce!L563)</f>
        <v>#N/A</v>
      </c>
      <c r="C555" s="44" t="e">
        <f>IF(vzorce!M563="",#N/A,vzorce!M563)</f>
        <v>#N/A</v>
      </c>
      <c r="D555" s="44" t="e">
        <f>IF(vzorce!N563="",#N/A,vzorce!N563)</f>
        <v>#N/A</v>
      </c>
    </row>
    <row r="556" spans="1:4" x14ac:dyDescent="0.25">
      <c r="A556" s="50" t="e">
        <f>IF(vzorce!B564="",#N/A,vzorce!B564)</f>
        <v>#N/A</v>
      </c>
      <c r="B556" s="44" t="e">
        <f>IF(vzorce!L564="",#N/A,vzorce!L564)</f>
        <v>#N/A</v>
      </c>
      <c r="C556" s="44" t="e">
        <f>IF(vzorce!M564="",#N/A,vzorce!M564)</f>
        <v>#N/A</v>
      </c>
      <c r="D556" s="44" t="e">
        <f>IF(vzorce!N564="",#N/A,vzorce!N564)</f>
        <v>#N/A</v>
      </c>
    </row>
    <row r="557" spans="1:4" x14ac:dyDescent="0.25">
      <c r="A557" s="50" t="e">
        <f>IF(vzorce!B565="",#N/A,vzorce!B565)</f>
        <v>#N/A</v>
      </c>
      <c r="B557" s="44" t="e">
        <f>IF(vzorce!L565="",#N/A,vzorce!L565)</f>
        <v>#N/A</v>
      </c>
      <c r="C557" s="44" t="e">
        <f>IF(vzorce!M565="",#N/A,vzorce!M565)</f>
        <v>#N/A</v>
      </c>
      <c r="D557" s="44" t="e">
        <f>IF(vzorce!N565="",#N/A,vzorce!N565)</f>
        <v>#N/A</v>
      </c>
    </row>
    <row r="558" spans="1:4" x14ac:dyDescent="0.25">
      <c r="A558" s="50" t="e">
        <f>IF(vzorce!B566="",#N/A,vzorce!B566)</f>
        <v>#N/A</v>
      </c>
      <c r="B558" s="44" t="e">
        <f>IF(vzorce!L566="",#N/A,vzorce!L566)</f>
        <v>#N/A</v>
      </c>
      <c r="C558" s="44" t="e">
        <f>IF(vzorce!M566="",#N/A,vzorce!M566)</f>
        <v>#N/A</v>
      </c>
      <c r="D558" s="44" t="e">
        <f>IF(vzorce!N566="",#N/A,vzorce!N566)</f>
        <v>#N/A</v>
      </c>
    </row>
    <row r="559" spans="1:4" x14ac:dyDescent="0.25">
      <c r="A559" s="50" t="e">
        <f>IF(vzorce!B567="",#N/A,vzorce!B567)</f>
        <v>#N/A</v>
      </c>
      <c r="B559" s="44" t="e">
        <f>IF(vzorce!L567="",#N/A,vzorce!L567)</f>
        <v>#N/A</v>
      </c>
      <c r="C559" s="44" t="e">
        <f>IF(vzorce!M567="",#N/A,vzorce!M567)</f>
        <v>#N/A</v>
      </c>
      <c r="D559" s="44" t="e">
        <f>IF(vzorce!N567="",#N/A,vzorce!N567)</f>
        <v>#N/A</v>
      </c>
    </row>
    <row r="560" spans="1:4" x14ac:dyDescent="0.25">
      <c r="A560" s="50" t="e">
        <f>IF(vzorce!B568="",#N/A,vzorce!B568)</f>
        <v>#N/A</v>
      </c>
      <c r="B560" s="44" t="e">
        <f>IF(vzorce!L568="",#N/A,vzorce!L568)</f>
        <v>#N/A</v>
      </c>
      <c r="C560" s="44" t="e">
        <f>IF(vzorce!M568="",#N/A,vzorce!M568)</f>
        <v>#N/A</v>
      </c>
      <c r="D560" s="44" t="e">
        <f>IF(vzorce!N568="",#N/A,vzorce!N568)</f>
        <v>#N/A</v>
      </c>
    </row>
    <row r="561" spans="1:4" x14ac:dyDescent="0.25">
      <c r="A561" s="50" t="e">
        <f>IF(vzorce!B569="",#N/A,vzorce!B569)</f>
        <v>#N/A</v>
      </c>
      <c r="B561" s="44" t="e">
        <f>IF(vzorce!L569="",#N/A,vzorce!L569)</f>
        <v>#N/A</v>
      </c>
      <c r="C561" s="44" t="e">
        <f>IF(vzorce!M569="",#N/A,vzorce!M569)</f>
        <v>#N/A</v>
      </c>
      <c r="D561" s="44" t="e">
        <f>IF(vzorce!N569="",#N/A,vzorce!N569)</f>
        <v>#N/A</v>
      </c>
    </row>
    <row r="562" spans="1:4" x14ac:dyDescent="0.25">
      <c r="A562" s="50" t="e">
        <f>IF(vzorce!B570="",#N/A,vzorce!B570)</f>
        <v>#N/A</v>
      </c>
      <c r="B562" s="44" t="e">
        <f>IF(vzorce!L570="",#N/A,vzorce!L570)</f>
        <v>#N/A</v>
      </c>
      <c r="C562" s="44" t="e">
        <f>IF(vzorce!M570="",#N/A,vzorce!M570)</f>
        <v>#N/A</v>
      </c>
      <c r="D562" s="44" t="e">
        <f>IF(vzorce!N570="",#N/A,vzorce!N570)</f>
        <v>#N/A</v>
      </c>
    </row>
    <row r="563" spans="1:4" x14ac:dyDescent="0.25">
      <c r="A563" s="50" t="e">
        <f>IF(vzorce!B571="",#N/A,vzorce!B571)</f>
        <v>#N/A</v>
      </c>
      <c r="B563" s="44" t="e">
        <f>IF(vzorce!L571="",#N/A,vzorce!L571)</f>
        <v>#N/A</v>
      </c>
      <c r="C563" s="44" t="e">
        <f>IF(vzorce!M571="",#N/A,vzorce!M571)</f>
        <v>#N/A</v>
      </c>
      <c r="D563" s="44" t="e">
        <f>IF(vzorce!N571="",#N/A,vzorce!N571)</f>
        <v>#N/A</v>
      </c>
    </row>
    <row r="564" spans="1:4" x14ac:dyDescent="0.25">
      <c r="A564" s="50" t="e">
        <f>IF(vzorce!B572="",#N/A,vzorce!B572)</f>
        <v>#N/A</v>
      </c>
      <c r="B564" s="44" t="e">
        <f>IF(vzorce!L572="",#N/A,vzorce!L572)</f>
        <v>#N/A</v>
      </c>
      <c r="C564" s="44" t="e">
        <f>IF(vzorce!M572="",#N/A,vzorce!M572)</f>
        <v>#N/A</v>
      </c>
      <c r="D564" s="44" t="e">
        <f>IF(vzorce!N572="",#N/A,vzorce!N572)</f>
        <v>#N/A</v>
      </c>
    </row>
    <row r="565" spans="1:4" x14ac:dyDescent="0.25">
      <c r="A565" s="50" t="e">
        <f>IF(vzorce!B573="",#N/A,vzorce!B573)</f>
        <v>#N/A</v>
      </c>
      <c r="B565" s="44" t="e">
        <f>IF(vzorce!L573="",#N/A,vzorce!L573)</f>
        <v>#N/A</v>
      </c>
      <c r="C565" s="44" t="e">
        <f>IF(vzorce!M573="",#N/A,vzorce!M573)</f>
        <v>#N/A</v>
      </c>
      <c r="D565" s="44" t="e">
        <f>IF(vzorce!N573="",#N/A,vzorce!N573)</f>
        <v>#N/A</v>
      </c>
    </row>
    <row r="566" spans="1:4" x14ac:dyDescent="0.25">
      <c r="A566" s="50" t="e">
        <f>IF(vzorce!B574="",#N/A,vzorce!B574)</f>
        <v>#N/A</v>
      </c>
      <c r="B566" s="44" t="e">
        <f>IF(vzorce!L574="",#N/A,vzorce!L574)</f>
        <v>#N/A</v>
      </c>
      <c r="C566" s="44" t="e">
        <f>IF(vzorce!M574="",#N/A,vzorce!M574)</f>
        <v>#N/A</v>
      </c>
      <c r="D566" s="44" t="e">
        <f>IF(vzorce!N574="",#N/A,vzorce!N574)</f>
        <v>#N/A</v>
      </c>
    </row>
    <row r="567" spans="1:4" x14ac:dyDescent="0.25">
      <c r="A567" s="50" t="e">
        <f>IF(vzorce!B575="",#N/A,vzorce!B575)</f>
        <v>#N/A</v>
      </c>
      <c r="B567" s="44" t="e">
        <f>IF(vzorce!L575="",#N/A,vzorce!L575)</f>
        <v>#N/A</v>
      </c>
      <c r="C567" s="44" t="e">
        <f>IF(vzorce!M575="",#N/A,vzorce!M575)</f>
        <v>#N/A</v>
      </c>
      <c r="D567" s="44" t="e">
        <f>IF(vzorce!N575="",#N/A,vzorce!N575)</f>
        <v>#N/A</v>
      </c>
    </row>
    <row r="568" spans="1:4" x14ac:dyDescent="0.25">
      <c r="A568" s="50" t="e">
        <f>IF(vzorce!B576="",#N/A,vzorce!B576)</f>
        <v>#N/A</v>
      </c>
      <c r="B568" s="44" t="e">
        <f>IF(vzorce!L576="",#N/A,vzorce!L576)</f>
        <v>#N/A</v>
      </c>
      <c r="C568" s="44" t="e">
        <f>IF(vzorce!M576="",#N/A,vzorce!M576)</f>
        <v>#N/A</v>
      </c>
      <c r="D568" s="44" t="e">
        <f>IF(vzorce!N576="",#N/A,vzorce!N576)</f>
        <v>#N/A</v>
      </c>
    </row>
    <row r="569" spans="1:4" x14ac:dyDescent="0.25">
      <c r="A569" s="50" t="e">
        <f>IF(vzorce!B577="",#N/A,vzorce!B577)</f>
        <v>#N/A</v>
      </c>
      <c r="B569" s="44" t="e">
        <f>IF(vzorce!L577="",#N/A,vzorce!L577)</f>
        <v>#N/A</v>
      </c>
      <c r="C569" s="44" t="e">
        <f>IF(vzorce!M577="",#N/A,vzorce!M577)</f>
        <v>#N/A</v>
      </c>
      <c r="D569" s="44" t="e">
        <f>IF(vzorce!N577="",#N/A,vzorce!N577)</f>
        <v>#N/A</v>
      </c>
    </row>
    <row r="570" spans="1:4" x14ac:dyDescent="0.25">
      <c r="A570" s="50" t="e">
        <f>IF(vzorce!B578="",#N/A,vzorce!B578)</f>
        <v>#N/A</v>
      </c>
      <c r="B570" s="44" t="e">
        <f>IF(vzorce!L578="",#N/A,vzorce!L578)</f>
        <v>#N/A</v>
      </c>
      <c r="C570" s="44" t="e">
        <f>IF(vzorce!M578="",#N/A,vzorce!M578)</f>
        <v>#N/A</v>
      </c>
      <c r="D570" s="44" t="e">
        <f>IF(vzorce!N578="",#N/A,vzorce!N578)</f>
        <v>#N/A</v>
      </c>
    </row>
    <row r="571" spans="1:4" x14ac:dyDescent="0.25">
      <c r="A571" s="50" t="e">
        <f>IF(vzorce!B579="",#N/A,vzorce!B579)</f>
        <v>#N/A</v>
      </c>
      <c r="B571" s="44" t="e">
        <f>IF(vzorce!L579="",#N/A,vzorce!L579)</f>
        <v>#N/A</v>
      </c>
      <c r="C571" s="44" t="e">
        <f>IF(vzorce!M579="",#N/A,vzorce!M579)</f>
        <v>#N/A</v>
      </c>
      <c r="D571" s="44" t="e">
        <f>IF(vzorce!N579="",#N/A,vzorce!N579)</f>
        <v>#N/A</v>
      </c>
    </row>
    <row r="572" spans="1:4" x14ac:dyDescent="0.25">
      <c r="A572" s="50" t="e">
        <f>IF(vzorce!B580="",#N/A,vzorce!B580)</f>
        <v>#N/A</v>
      </c>
      <c r="B572" s="44" t="e">
        <f>IF(vzorce!L580="",#N/A,vzorce!L580)</f>
        <v>#N/A</v>
      </c>
      <c r="C572" s="44" t="e">
        <f>IF(vzorce!M580="",#N/A,vzorce!M580)</f>
        <v>#N/A</v>
      </c>
      <c r="D572" s="44" t="e">
        <f>IF(vzorce!N580="",#N/A,vzorce!N580)</f>
        <v>#N/A</v>
      </c>
    </row>
    <row r="573" spans="1:4" x14ac:dyDescent="0.25">
      <c r="A573" s="50" t="e">
        <f>IF(vzorce!B581="",#N/A,vzorce!B581)</f>
        <v>#N/A</v>
      </c>
      <c r="B573" s="44" t="e">
        <f>IF(vzorce!L581="",#N/A,vzorce!L581)</f>
        <v>#N/A</v>
      </c>
      <c r="C573" s="44" t="e">
        <f>IF(vzorce!M581="",#N/A,vzorce!M581)</f>
        <v>#N/A</v>
      </c>
      <c r="D573" s="44" t="e">
        <f>IF(vzorce!N581="",#N/A,vzorce!N581)</f>
        <v>#N/A</v>
      </c>
    </row>
    <row r="574" spans="1:4" x14ac:dyDescent="0.25">
      <c r="A574" s="50" t="e">
        <f>IF(vzorce!B582="",#N/A,vzorce!B582)</f>
        <v>#N/A</v>
      </c>
      <c r="B574" s="44" t="e">
        <f>IF(vzorce!L582="",#N/A,vzorce!L582)</f>
        <v>#N/A</v>
      </c>
      <c r="C574" s="44" t="e">
        <f>IF(vzorce!M582="",#N/A,vzorce!M582)</f>
        <v>#N/A</v>
      </c>
      <c r="D574" s="44" t="e">
        <f>IF(vzorce!N582="",#N/A,vzorce!N582)</f>
        <v>#N/A</v>
      </c>
    </row>
    <row r="575" spans="1:4" x14ac:dyDescent="0.25">
      <c r="A575" s="50" t="e">
        <f>IF(vzorce!B583="",#N/A,vzorce!B583)</f>
        <v>#N/A</v>
      </c>
      <c r="B575" s="44" t="e">
        <f>IF(vzorce!L583="",#N/A,vzorce!L583)</f>
        <v>#N/A</v>
      </c>
      <c r="C575" s="44" t="e">
        <f>IF(vzorce!M583="",#N/A,vzorce!M583)</f>
        <v>#N/A</v>
      </c>
      <c r="D575" s="44" t="e">
        <f>IF(vzorce!N583="",#N/A,vzorce!N583)</f>
        <v>#N/A</v>
      </c>
    </row>
    <row r="576" spans="1:4" x14ac:dyDescent="0.25">
      <c r="A576" s="50" t="e">
        <f>IF(vzorce!B584="",#N/A,vzorce!B584)</f>
        <v>#N/A</v>
      </c>
      <c r="B576" s="44" t="e">
        <f>IF(vzorce!L584="",#N/A,vzorce!L584)</f>
        <v>#N/A</v>
      </c>
      <c r="C576" s="44" t="e">
        <f>IF(vzorce!M584="",#N/A,vzorce!M584)</f>
        <v>#N/A</v>
      </c>
      <c r="D576" s="44" t="e">
        <f>IF(vzorce!N584="",#N/A,vzorce!N584)</f>
        <v>#N/A</v>
      </c>
    </row>
    <row r="577" spans="1:4" x14ac:dyDescent="0.25">
      <c r="A577" s="50" t="e">
        <f>IF(vzorce!B585="",#N/A,vzorce!B585)</f>
        <v>#N/A</v>
      </c>
      <c r="B577" s="44" t="e">
        <f>IF(vzorce!L585="",#N/A,vzorce!L585)</f>
        <v>#N/A</v>
      </c>
      <c r="C577" s="44" t="e">
        <f>IF(vzorce!M585="",#N/A,vzorce!M585)</f>
        <v>#N/A</v>
      </c>
      <c r="D577" s="44" t="e">
        <f>IF(vzorce!N585="",#N/A,vzorce!N585)</f>
        <v>#N/A</v>
      </c>
    </row>
    <row r="578" spans="1:4" x14ac:dyDescent="0.25">
      <c r="A578" s="50" t="e">
        <f>IF(vzorce!B586="",#N/A,vzorce!B586)</f>
        <v>#N/A</v>
      </c>
      <c r="B578" s="44" t="e">
        <f>IF(vzorce!L586="",#N/A,vzorce!L586)</f>
        <v>#N/A</v>
      </c>
      <c r="C578" s="44" t="e">
        <f>IF(vzorce!M586="",#N/A,vzorce!M586)</f>
        <v>#N/A</v>
      </c>
      <c r="D578" s="44" t="e">
        <f>IF(vzorce!N586="",#N/A,vzorce!N586)</f>
        <v>#N/A</v>
      </c>
    </row>
    <row r="579" spans="1:4" x14ac:dyDescent="0.25">
      <c r="A579" s="50" t="e">
        <f>IF(vzorce!B587="",#N/A,vzorce!B587)</f>
        <v>#N/A</v>
      </c>
      <c r="B579" s="44" t="e">
        <f>IF(vzorce!L587="",#N/A,vzorce!L587)</f>
        <v>#N/A</v>
      </c>
      <c r="C579" s="44" t="e">
        <f>IF(vzorce!M587="",#N/A,vzorce!M587)</f>
        <v>#N/A</v>
      </c>
      <c r="D579" s="44" t="e">
        <f>IF(vzorce!N587="",#N/A,vzorce!N587)</f>
        <v>#N/A</v>
      </c>
    </row>
    <row r="580" spans="1:4" x14ac:dyDescent="0.25">
      <c r="A580" s="50" t="e">
        <f>IF(vzorce!B588="",#N/A,vzorce!B588)</f>
        <v>#N/A</v>
      </c>
      <c r="B580" s="44" t="e">
        <f>IF(vzorce!L588="",#N/A,vzorce!L588)</f>
        <v>#N/A</v>
      </c>
      <c r="C580" s="44" t="e">
        <f>IF(vzorce!M588="",#N/A,vzorce!M588)</f>
        <v>#N/A</v>
      </c>
      <c r="D580" s="44" t="e">
        <f>IF(vzorce!N588="",#N/A,vzorce!N588)</f>
        <v>#N/A</v>
      </c>
    </row>
    <row r="581" spans="1:4" x14ac:dyDescent="0.25">
      <c r="A581" s="50" t="e">
        <f>IF(vzorce!B589="",#N/A,vzorce!B589)</f>
        <v>#N/A</v>
      </c>
      <c r="B581" s="44" t="e">
        <f>IF(vzorce!L589="",#N/A,vzorce!L589)</f>
        <v>#N/A</v>
      </c>
      <c r="C581" s="44" t="e">
        <f>IF(vzorce!M589="",#N/A,vzorce!M589)</f>
        <v>#N/A</v>
      </c>
      <c r="D581" s="44" t="e">
        <f>IF(vzorce!N589="",#N/A,vzorce!N589)</f>
        <v>#N/A</v>
      </c>
    </row>
    <row r="582" spans="1:4" x14ac:dyDescent="0.25">
      <c r="A582" s="50" t="e">
        <f>IF(vzorce!B590="",#N/A,vzorce!B590)</f>
        <v>#N/A</v>
      </c>
      <c r="B582" s="44" t="e">
        <f>IF(vzorce!L590="",#N/A,vzorce!L590)</f>
        <v>#N/A</v>
      </c>
      <c r="C582" s="44" t="e">
        <f>IF(vzorce!M590="",#N/A,vzorce!M590)</f>
        <v>#N/A</v>
      </c>
      <c r="D582" s="44" t="e">
        <f>IF(vzorce!N590="",#N/A,vzorce!N590)</f>
        <v>#N/A</v>
      </c>
    </row>
    <row r="583" spans="1:4" x14ac:dyDescent="0.25">
      <c r="A583" s="50" t="e">
        <f>IF(vzorce!B591="",#N/A,vzorce!B591)</f>
        <v>#N/A</v>
      </c>
      <c r="B583" s="44" t="e">
        <f>IF(vzorce!L591="",#N/A,vzorce!L591)</f>
        <v>#N/A</v>
      </c>
      <c r="C583" s="44" t="e">
        <f>IF(vzorce!M591="",#N/A,vzorce!M591)</f>
        <v>#N/A</v>
      </c>
      <c r="D583" s="44" t="e">
        <f>IF(vzorce!N591="",#N/A,vzorce!N591)</f>
        <v>#N/A</v>
      </c>
    </row>
    <row r="584" spans="1:4" x14ac:dyDescent="0.25">
      <c r="A584" s="50" t="e">
        <f>IF(vzorce!B592="",#N/A,vzorce!B592)</f>
        <v>#N/A</v>
      </c>
      <c r="B584" s="44" t="e">
        <f>IF(vzorce!L592="",#N/A,vzorce!L592)</f>
        <v>#N/A</v>
      </c>
      <c r="C584" s="44" t="e">
        <f>IF(vzorce!M592="",#N/A,vzorce!M592)</f>
        <v>#N/A</v>
      </c>
      <c r="D584" s="44" t="e">
        <f>IF(vzorce!N592="",#N/A,vzorce!N592)</f>
        <v>#N/A</v>
      </c>
    </row>
    <row r="585" spans="1:4" x14ac:dyDescent="0.25">
      <c r="A585" s="50" t="e">
        <f>IF(vzorce!B593="",#N/A,vzorce!B593)</f>
        <v>#N/A</v>
      </c>
      <c r="B585" s="44" t="e">
        <f>IF(vzorce!L593="",#N/A,vzorce!L593)</f>
        <v>#N/A</v>
      </c>
      <c r="C585" s="44" t="e">
        <f>IF(vzorce!M593="",#N/A,vzorce!M593)</f>
        <v>#N/A</v>
      </c>
      <c r="D585" s="44" t="e">
        <f>IF(vzorce!N593="",#N/A,vzorce!N593)</f>
        <v>#N/A</v>
      </c>
    </row>
    <row r="586" spans="1:4" x14ac:dyDescent="0.25">
      <c r="A586" s="50" t="e">
        <f>IF(vzorce!B594="",#N/A,vzorce!B594)</f>
        <v>#N/A</v>
      </c>
      <c r="B586" s="44" t="e">
        <f>IF(vzorce!L594="",#N/A,vzorce!L594)</f>
        <v>#N/A</v>
      </c>
      <c r="C586" s="44" t="e">
        <f>IF(vzorce!M594="",#N/A,vzorce!M594)</f>
        <v>#N/A</v>
      </c>
      <c r="D586" s="44" t="e">
        <f>IF(vzorce!N594="",#N/A,vzorce!N594)</f>
        <v>#N/A</v>
      </c>
    </row>
    <row r="587" spans="1:4" x14ac:dyDescent="0.25">
      <c r="A587" s="50" t="e">
        <f>IF(vzorce!B595="",#N/A,vzorce!B595)</f>
        <v>#N/A</v>
      </c>
      <c r="B587" s="44" t="e">
        <f>IF(vzorce!L595="",#N/A,vzorce!L595)</f>
        <v>#N/A</v>
      </c>
      <c r="C587" s="44" t="e">
        <f>IF(vzorce!M595="",#N/A,vzorce!M595)</f>
        <v>#N/A</v>
      </c>
      <c r="D587" s="44" t="e">
        <f>IF(vzorce!N595="",#N/A,vzorce!N595)</f>
        <v>#N/A</v>
      </c>
    </row>
    <row r="588" spans="1:4" x14ac:dyDescent="0.25">
      <c r="A588" s="50" t="e">
        <f>IF(vzorce!B596="",#N/A,vzorce!B596)</f>
        <v>#N/A</v>
      </c>
      <c r="B588" s="44" t="e">
        <f>IF(vzorce!L596="",#N/A,vzorce!L596)</f>
        <v>#N/A</v>
      </c>
      <c r="C588" s="44" t="e">
        <f>IF(vzorce!M596="",#N/A,vzorce!M596)</f>
        <v>#N/A</v>
      </c>
      <c r="D588" s="44" t="e">
        <f>IF(vzorce!N596="",#N/A,vzorce!N596)</f>
        <v>#N/A</v>
      </c>
    </row>
    <row r="589" spans="1:4" x14ac:dyDescent="0.25">
      <c r="A589" s="50" t="e">
        <f>IF(vzorce!B597="",#N/A,vzorce!B597)</f>
        <v>#N/A</v>
      </c>
      <c r="B589" s="44" t="e">
        <f>IF(vzorce!L597="",#N/A,vzorce!L597)</f>
        <v>#N/A</v>
      </c>
      <c r="C589" s="44" t="e">
        <f>IF(vzorce!M597="",#N/A,vzorce!M597)</f>
        <v>#N/A</v>
      </c>
      <c r="D589" s="44" t="e">
        <f>IF(vzorce!N597="",#N/A,vzorce!N597)</f>
        <v>#N/A</v>
      </c>
    </row>
    <row r="590" spans="1:4" x14ac:dyDescent="0.25">
      <c r="A590" s="50" t="e">
        <f>IF(vzorce!B598="",#N/A,vzorce!B598)</f>
        <v>#N/A</v>
      </c>
      <c r="B590" s="44" t="e">
        <f>IF(vzorce!L598="",#N/A,vzorce!L598)</f>
        <v>#N/A</v>
      </c>
      <c r="C590" s="44" t="e">
        <f>IF(vzorce!M598="",#N/A,vzorce!M598)</f>
        <v>#N/A</v>
      </c>
      <c r="D590" s="44" t="e">
        <f>IF(vzorce!N598="",#N/A,vzorce!N598)</f>
        <v>#N/A</v>
      </c>
    </row>
    <row r="591" spans="1:4" x14ac:dyDescent="0.25">
      <c r="A591" s="50" t="e">
        <f>IF(vzorce!B599="",#N/A,vzorce!B599)</f>
        <v>#N/A</v>
      </c>
      <c r="B591" s="44" t="e">
        <f>IF(vzorce!L599="",#N/A,vzorce!L599)</f>
        <v>#N/A</v>
      </c>
      <c r="C591" s="44" t="e">
        <f>IF(vzorce!M599="",#N/A,vzorce!M599)</f>
        <v>#N/A</v>
      </c>
      <c r="D591" s="44" t="e">
        <f>IF(vzorce!N599="",#N/A,vzorce!N599)</f>
        <v>#N/A</v>
      </c>
    </row>
    <row r="592" spans="1:4" x14ac:dyDescent="0.25">
      <c r="A592" s="50" t="e">
        <f>IF(vzorce!B600="",#N/A,vzorce!B600)</f>
        <v>#N/A</v>
      </c>
      <c r="B592" s="44" t="e">
        <f>IF(vzorce!L600="",#N/A,vzorce!L600)</f>
        <v>#N/A</v>
      </c>
      <c r="C592" s="44" t="e">
        <f>IF(vzorce!M600="",#N/A,vzorce!M600)</f>
        <v>#N/A</v>
      </c>
      <c r="D592" s="44" t="e">
        <f>IF(vzorce!N600="",#N/A,vzorce!N600)</f>
        <v>#N/A</v>
      </c>
    </row>
    <row r="593" spans="1:4" x14ac:dyDescent="0.25">
      <c r="A593" s="50" t="e">
        <f>IF(vzorce!B601="",#N/A,vzorce!B601)</f>
        <v>#N/A</v>
      </c>
      <c r="B593" s="44" t="e">
        <f>IF(vzorce!L601="",#N/A,vzorce!L601)</f>
        <v>#N/A</v>
      </c>
      <c r="C593" s="44" t="e">
        <f>IF(vzorce!M601="",#N/A,vzorce!M601)</f>
        <v>#N/A</v>
      </c>
      <c r="D593" s="44" t="e">
        <f>IF(vzorce!N601="",#N/A,vzorce!N601)</f>
        <v>#N/A</v>
      </c>
    </row>
    <row r="594" spans="1:4" x14ac:dyDescent="0.25">
      <c r="A594" s="50" t="e">
        <f>IF(vzorce!B602="",#N/A,vzorce!B602)</f>
        <v>#N/A</v>
      </c>
      <c r="B594" s="44" t="e">
        <f>IF(vzorce!L602="",#N/A,vzorce!L602)</f>
        <v>#N/A</v>
      </c>
      <c r="C594" s="44" t="e">
        <f>IF(vzorce!M602="",#N/A,vzorce!M602)</f>
        <v>#N/A</v>
      </c>
      <c r="D594" s="44" t="e">
        <f>IF(vzorce!N602="",#N/A,vzorce!N602)</f>
        <v>#N/A</v>
      </c>
    </row>
    <row r="595" spans="1:4" x14ac:dyDescent="0.25">
      <c r="A595" s="50" t="e">
        <f>IF(vzorce!B603="",#N/A,vzorce!B603)</f>
        <v>#N/A</v>
      </c>
      <c r="B595" s="44" t="e">
        <f>IF(vzorce!L603="",#N/A,vzorce!L603)</f>
        <v>#N/A</v>
      </c>
      <c r="C595" s="44" t="e">
        <f>IF(vzorce!M603="",#N/A,vzorce!M603)</f>
        <v>#N/A</v>
      </c>
      <c r="D595" s="44" t="e">
        <f>IF(vzorce!N603="",#N/A,vzorce!N603)</f>
        <v>#N/A</v>
      </c>
    </row>
    <row r="596" spans="1:4" x14ac:dyDescent="0.25">
      <c r="A596" s="50" t="e">
        <f>IF(vzorce!B604="",#N/A,vzorce!B604)</f>
        <v>#N/A</v>
      </c>
      <c r="B596" s="44" t="e">
        <f>IF(vzorce!L604="",#N/A,vzorce!L604)</f>
        <v>#N/A</v>
      </c>
      <c r="C596" s="44" t="e">
        <f>IF(vzorce!M604="",#N/A,vzorce!M604)</f>
        <v>#N/A</v>
      </c>
      <c r="D596" s="44" t="e">
        <f>IF(vzorce!N604="",#N/A,vzorce!N604)</f>
        <v>#N/A</v>
      </c>
    </row>
    <row r="597" spans="1:4" x14ac:dyDescent="0.25">
      <c r="A597" s="50" t="e">
        <f>IF(vzorce!B605="",#N/A,vzorce!B605)</f>
        <v>#N/A</v>
      </c>
      <c r="B597" s="44" t="e">
        <f>IF(vzorce!L605="",#N/A,vzorce!L605)</f>
        <v>#N/A</v>
      </c>
      <c r="C597" s="44" t="e">
        <f>IF(vzorce!M605="",#N/A,vzorce!M605)</f>
        <v>#N/A</v>
      </c>
      <c r="D597" s="44" t="e">
        <f>IF(vzorce!N605="",#N/A,vzorce!N605)</f>
        <v>#N/A</v>
      </c>
    </row>
    <row r="598" spans="1:4" x14ac:dyDescent="0.25">
      <c r="A598" s="50" t="e">
        <f>IF(vzorce!B606="",#N/A,vzorce!B606)</f>
        <v>#N/A</v>
      </c>
      <c r="B598" s="44" t="e">
        <f>IF(vzorce!L606="",#N/A,vzorce!L606)</f>
        <v>#N/A</v>
      </c>
      <c r="C598" s="44" t="e">
        <f>IF(vzorce!M606="",#N/A,vzorce!M606)</f>
        <v>#N/A</v>
      </c>
      <c r="D598" s="44" t="e">
        <f>IF(vzorce!N606="",#N/A,vzorce!N606)</f>
        <v>#N/A</v>
      </c>
    </row>
    <row r="599" spans="1:4" x14ac:dyDescent="0.25">
      <c r="A599" s="50" t="e">
        <f>IF(vzorce!B607="",#N/A,vzorce!B607)</f>
        <v>#N/A</v>
      </c>
      <c r="B599" s="44" t="e">
        <f>IF(vzorce!L607="",#N/A,vzorce!L607)</f>
        <v>#N/A</v>
      </c>
      <c r="C599" s="44" t="e">
        <f>IF(vzorce!M607="",#N/A,vzorce!M607)</f>
        <v>#N/A</v>
      </c>
      <c r="D599" s="44" t="e">
        <f>IF(vzorce!N607="",#N/A,vzorce!N607)</f>
        <v>#N/A</v>
      </c>
    </row>
    <row r="600" spans="1:4" x14ac:dyDescent="0.25">
      <c r="A600" s="50" t="e">
        <f>IF(vzorce!B608="",#N/A,vzorce!B608)</f>
        <v>#N/A</v>
      </c>
      <c r="B600" s="44" t="e">
        <f>IF(vzorce!L608="",#N/A,vzorce!L608)</f>
        <v>#N/A</v>
      </c>
      <c r="C600" s="44" t="e">
        <f>IF(vzorce!M608="",#N/A,vzorce!M608)</f>
        <v>#N/A</v>
      </c>
      <c r="D600" s="44" t="e">
        <f>IF(vzorce!N608="",#N/A,vzorce!N608)</f>
        <v>#N/A</v>
      </c>
    </row>
    <row r="601" spans="1:4" x14ac:dyDescent="0.25">
      <c r="A601" s="50" t="e">
        <f>IF(vzorce!B609="",#N/A,vzorce!B609)</f>
        <v>#N/A</v>
      </c>
      <c r="B601" s="44" t="e">
        <f>IF(vzorce!L609="",#N/A,vzorce!L609)</f>
        <v>#N/A</v>
      </c>
      <c r="C601" s="44" t="e">
        <f>IF(vzorce!M609="",#N/A,vzorce!M609)</f>
        <v>#N/A</v>
      </c>
      <c r="D601" s="44" t="e">
        <f>IF(vzorce!N609="",#N/A,vzorce!N609)</f>
        <v>#N/A</v>
      </c>
    </row>
    <row r="602" spans="1:4" s="42" customFormat="1" x14ac:dyDescent="0.25">
      <c r="A602" s="51"/>
      <c r="B602" s="52"/>
      <c r="C602" s="52"/>
      <c r="D602" s="52"/>
    </row>
    <row r="603" spans="1:4" x14ac:dyDescent="0.25">
      <c r="A603" s="50"/>
      <c r="B603" s="44"/>
      <c r="C603" s="44"/>
      <c r="D603" s="44"/>
    </row>
    <row r="604" spans="1:4" x14ac:dyDescent="0.25">
      <c r="A604" s="50"/>
      <c r="B604" s="44"/>
      <c r="C604" s="44"/>
      <c r="D604" s="44"/>
    </row>
    <row r="605" spans="1:4" x14ac:dyDescent="0.25">
      <c r="A605" s="50"/>
      <c r="B605" s="44"/>
      <c r="C605" s="44"/>
      <c r="D605" s="44"/>
    </row>
    <row r="606" spans="1:4" x14ac:dyDescent="0.25">
      <c r="A606" s="50"/>
      <c r="B606" s="44"/>
      <c r="C606" s="44"/>
      <c r="D606" s="4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Hypotéka</vt:lpstr>
      <vt:lpstr>vzorce</vt:lpstr>
      <vt:lpstr>hypo-datagraf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Tomeček František</dc:creator>
  <cp:lastModifiedBy>František Tomeček</cp:lastModifiedBy>
  <cp:lastPrinted>2021-09-05T11:12:20Z</cp:lastPrinted>
  <dcterms:created xsi:type="dcterms:W3CDTF">2021-09-03T18:40:03Z</dcterms:created>
  <dcterms:modified xsi:type="dcterms:W3CDTF">2021-09-05T11:13:01Z</dcterms:modified>
</cp:coreProperties>
</file>